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showInkAnnotation="0" codeName="ThisWorkbook" autoCompressPictures="0"/>
  <mc:AlternateContent xmlns:mc="http://schemas.openxmlformats.org/markup-compatibility/2006">
    <mc:Choice Requires="x15">
      <x15ac:absPath xmlns:x15ac="http://schemas.microsoft.com/office/spreadsheetml/2010/11/ac" url="C:\KD\1 SP Conflict Minerals\CMRTs\"/>
    </mc:Choice>
  </mc:AlternateContent>
  <workbookProtection workbookPassword="E985" lockStructure="1"/>
  <bookViews>
    <workbookView xWindow="0" yWindow="0" windowWidth="38400" windowHeight="17688" tabRatio="789"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70" i="16" l="1"/>
  <c r="S570" i="16"/>
  <c r="T564" i="16"/>
  <c r="S564" i="16"/>
  <c r="T560" i="16"/>
  <c r="S560" i="16"/>
  <c r="T554" i="16"/>
  <c r="S554" i="16"/>
  <c r="T550" i="16"/>
  <c r="S550" i="16"/>
  <c r="T544" i="16"/>
  <c r="S544" i="16"/>
  <c r="T538" i="16"/>
  <c r="S538" i="16"/>
  <c r="T534" i="16"/>
  <c r="S534" i="16"/>
  <c r="T530" i="16"/>
  <c r="S530" i="16"/>
  <c r="T524" i="16"/>
  <c r="S524" i="16"/>
  <c r="T520" i="16"/>
  <c r="S520" i="16"/>
  <c r="T514" i="16"/>
  <c r="S514" i="16"/>
  <c r="T510" i="16"/>
  <c r="S510" i="16"/>
  <c r="T502" i="16"/>
  <c r="S502" i="16"/>
  <c r="T498" i="16"/>
  <c r="S498" i="16"/>
  <c r="T492" i="16"/>
  <c r="S492" i="16"/>
  <c r="T488" i="16"/>
  <c r="S488" i="16"/>
  <c r="T482" i="16"/>
  <c r="S482" i="16"/>
  <c r="T478" i="16"/>
  <c r="S478" i="16"/>
  <c r="T474" i="16"/>
  <c r="S474" i="16"/>
  <c r="T468" i="16"/>
  <c r="S468" i="16"/>
  <c r="T462" i="16"/>
  <c r="S462" i="16"/>
  <c r="T458" i="16"/>
  <c r="S458" i="16"/>
  <c r="T452" i="16"/>
  <c r="S452" i="16"/>
  <c r="T448" i="16"/>
  <c r="S448" i="16"/>
  <c r="T442" i="16"/>
  <c r="S442" i="16"/>
  <c r="T438" i="16"/>
  <c r="S438" i="16"/>
  <c r="T430" i="16"/>
  <c r="S430" i="16"/>
  <c r="T426" i="16"/>
  <c r="S426" i="16"/>
  <c r="T422" i="16"/>
  <c r="S422" i="16"/>
  <c r="T416" i="16"/>
  <c r="S416" i="16"/>
  <c r="T410" i="16"/>
  <c r="S410" i="16"/>
  <c r="T406" i="16"/>
  <c r="S406" i="16"/>
  <c r="T400" i="16"/>
  <c r="S400" i="16"/>
  <c r="T392" i="16"/>
  <c r="S392" i="16"/>
  <c r="T388" i="16"/>
  <c r="S388" i="16"/>
  <c r="T380" i="16"/>
  <c r="S380" i="16"/>
  <c r="T376" i="16"/>
  <c r="S376" i="16"/>
  <c r="T370" i="16"/>
  <c r="S370" i="16"/>
  <c r="T364" i="16"/>
  <c r="S364" i="16"/>
  <c r="T356" i="16"/>
  <c r="S356" i="16"/>
  <c r="T352" i="16"/>
  <c r="S352" i="16"/>
  <c r="T346" i="16"/>
  <c r="S346" i="16"/>
  <c r="T342" i="16"/>
  <c r="S342" i="16"/>
  <c r="T336" i="16"/>
  <c r="S336" i="16"/>
  <c r="T330" i="16"/>
  <c r="S330" i="16"/>
  <c r="T326" i="16"/>
  <c r="S326" i="16"/>
  <c r="T322" i="16"/>
  <c r="S322" i="16"/>
  <c r="T316" i="16"/>
  <c r="S316" i="16"/>
  <c r="T308" i="16"/>
  <c r="S308" i="16"/>
  <c r="T304" i="16"/>
  <c r="S304" i="16"/>
  <c r="T298" i="16"/>
  <c r="S298" i="16"/>
  <c r="S294" i="16"/>
  <c r="T294" i="16"/>
  <c r="S288" i="16"/>
  <c r="T288" i="16"/>
  <c r="S282" i="16"/>
  <c r="T282" i="16"/>
  <c r="S278" i="16"/>
  <c r="T278" i="16"/>
  <c r="S272" i="16"/>
  <c r="T272" i="16"/>
  <c r="S264" i="16"/>
  <c r="T264" i="16"/>
  <c r="S258" i="16"/>
  <c r="T258" i="16"/>
  <c r="S254" i="16"/>
  <c r="T254" i="16"/>
  <c r="S250" i="16"/>
  <c r="T250" i="16"/>
  <c r="S244" i="16"/>
  <c r="T244" i="16"/>
  <c r="S240" i="16"/>
  <c r="T240" i="16"/>
  <c r="S234" i="16"/>
  <c r="T234" i="16"/>
  <c r="S228" i="16"/>
  <c r="T228" i="16"/>
  <c r="S222" i="16"/>
  <c r="T222" i="16"/>
  <c r="S210" i="16"/>
  <c r="T210"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T572" i="16"/>
  <c r="S572" i="16"/>
  <c r="T568" i="16"/>
  <c r="S568" i="16"/>
  <c r="T562" i="16"/>
  <c r="S562" i="16"/>
  <c r="T558" i="16"/>
  <c r="S558" i="16"/>
  <c r="T552" i="16"/>
  <c r="S552" i="16"/>
  <c r="T548" i="16"/>
  <c r="S548" i="16"/>
  <c r="T542" i="16"/>
  <c r="S542" i="16"/>
  <c r="T540" i="16"/>
  <c r="S540" i="16"/>
  <c r="T532" i="16"/>
  <c r="S532" i="16"/>
  <c r="T528" i="16"/>
  <c r="S528" i="16"/>
  <c r="T522" i="16"/>
  <c r="S522" i="16"/>
  <c r="T516" i="16"/>
  <c r="S516" i="16"/>
  <c r="T508" i="16"/>
  <c r="S508" i="16"/>
  <c r="T504" i="16"/>
  <c r="S504" i="16"/>
  <c r="T500" i="16"/>
  <c r="S500" i="16"/>
  <c r="T494" i="16"/>
  <c r="S494" i="16"/>
  <c r="T490" i="16"/>
  <c r="S490" i="16"/>
  <c r="T484" i="16"/>
  <c r="S484" i="16"/>
  <c r="T480" i="16"/>
  <c r="S480" i="16"/>
  <c r="T476" i="16"/>
  <c r="S476" i="16"/>
  <c r="T470" i="16"/>
  <c r="S470" i="16"/>
  <c r="T466" i="16"/>
  <c r="S466" i="16"/>
  <c r="T460" i="16"/>
  <c r="S460" i="16"/>
  <c r="T454" i="16"/>
  <c r="S454" i="16"/>
  <c r="T446" i="16"/>
  <c r="S446" i="16"/>
  <c r="T440" i="16"/>
  <c r="S440" i="16"/>
  <c r="T436" i="16"/>
  <c r="S436" i="16"/>
  <c r="T432" i="16"/>
  <c r="S432" i="16"/>
  <c r="T424" i="16"/>
  <c r="S424" i="16"/>
  <c r="T418" i="16"/>
  <c r="S418" i="16"/>
  <c r="T414" i="16"/>
  <c r="S414" i="16"/>
  <c r="T408" i="16"/>
  <c r="S408" i="16"/>
  <c r="T404" i="16"/>
  <c r="S404" i="16"/>
  <c r="T398" i="16"/>
  <c r="S398" i="16"/>
  <c r="T394" i="16"/>
  <c r="S394" i="16"/>
  <c r="T386" i="16"/>
  <c r="S386" i="16"/>
  <c r="T382" i="16"/>
  <c r="S382" i="16"/>
  <c r="T374" i="16"/>
  <c r="S374" i="16"/>
  <c r="T372" i="16"/>
  <c r="S372" i="16"/>
  <c r="T366" i="16"/>
  <c r="S366" i="16"/>
  <c r="T360" i="16"/>
  <c r="S360" i="16"/>
  <c r="T358" i="16"/>
  <c r="S358" i="16"/>
  <c r="T350" i="16"/>
  <c r="S350" i="16"/>
  <c r="T344" i="16"/>
  <c r="S344" i="16"/>
  <c r="T338" i="16"/>
  <c r="S338" i="16"/>
  <c r="T334" i="16"/>
  <c r="S334" i="16"/>
  <c r="T328" i="16"/>
  <c r="S328" i="16"/>
  <c r="T320" i="16"/>
  <c r="S320" i="16"/>
  <c r="T314" i="16"/>
  <c r="S314" i="16"/>
  <c r="T310" i="16"/>
  <c r="S310" i="16"/>
  <c r="T302" i="16"/>
  <c r="S302" i="16"/>
  <c r="T296" i="16"/>
  <c r="S296" i="16"/>
  <c r="S290" i="16"/>
  <c r="T290" i="16"/>
  <c r="S286" i="16"/>
  <c r="T286" i="16"/>
  <c r="S280" i="16"/>
  <c r="T280" i="16"/>
  <c r="S274" i="16"/>
  <c r="T274" i="16"/>
  <c r="S270" i="16"/>
  <c r="T270" i="16"/>
  <c r="S266" i="16"/>
  <c r="T266" i="16"/>
  <c r="S260" i="16"/>
  <c r="T260" i="16"/>
  <c r="S252" i="16"/>
  <c r="T252" i="16"/>
  <c r="S248" i="16"/>
  <c r="T248" i="16"/>
  <c r="S242" i="16"/>
  <c r="T242" i="16"/>
  <c r="S236" i="16"/>
  <c r="T236" i="16"/>
  <c r="S230" i="16"/>
  <c r="T230" i="16"/>
  <c r="S224" i="16"/>
  <c r="T224" i="16"/>
  <c r="S214" i="16"/>
  <c r="T214" i="16"/>
  <c r="T566" i="16"/>
  <c r="S566" i="16"/>
  <c r="T556" i="16"/>
  <c r="S556" i="16"/>
  <c r="T546" i="16"/>
  <c r="S546" i="16"/>
  <c r="T536" i="16"/>
  <c r="S536" i="16"/>
  <c r="T526" i="16"/>
  <c r="S526" i="16"/>
  <c r="T518" i="16"/>
  <c r="S518" i="16"/>
  <c r="T512" i="16"/>
  <c r="S512" i="16"/>
  <c r="T506" i="16"/>
  <c r="S506" i="16"/>
  <c r="T496" i="16"/>
  <c r="S496" i="16"/>
  <c r="T486" i="16"/>
  <c r="S486" i="16"/>
  <c r="T472" i="16"/>
  <c r="S472" i="16"/>
  <c r="T464" i="16"/>
  <c r="S464" i="16"/>
  <c r="T456" i="16"/>
  <c r="S456" i="16"/>
  <c r="T450" i="16"/>
  <c r="S450" i="16"/>
  <c r="T444" i="16"/>
  <c r="S444" i="16"/>
  <c r="T434" i="16"/>
  <c r="S434" i="16"/>
  <c r="T428" i="16"/>
  <c r="S428" i="16"/>
  <c r="T420" i="16"/>
  <c r="S420" i="16"/>
  <c r="T412" i="16"/>
  <c r="S412" i="16"/>
  <c r="T402" i="16"/>
  <c r="S402" i="16"/>
  <c r="T396" i="16"/>
  <c r="S396" i="16"/>
  <c r="T390" i="16"/>
  <c r="S390" i="16"/>
  <c r="T384" i="16"/>
  <c r="S384" i="16"/>
  <c r="T378" i="16"/>
  <c r="S378" i="16"/>
  <c r="T368" i="16"/>
  <c r="S368" i="16"/>
  <c r="T362" i="16"/>
  <c r="S362" i="16"/>
  <c r="T354" i="16"/>
  <c r="S354" i="16"/>
  <c r="T348" i="16"/>
  <c r="S348" i="16"/>
  <c r="T340" i="16"/>
  <c r="S340" i="16"/>
  <c r="T332" i="16"/>
  <c r="S332" i="16"/>
  <c r="T324" i="16"/>
  <c r="S324" i="16"/>
  <c r="T318" i="16"/>
  <c r="S318" i="16"/>
  <c r="T312" i="16"/>
  <c r="S312" i="16"/>
  <c r="T306" i="16"/>
  <c r="S306" i="16"/>
  <c r="T300" i="16"/>
  <c r="S300" i="16"/>
  <c r="S292" i="16"/>
  <c r="T292" i="16"/>
  <c r="S284" i="16"/>
  <c r="T284" i="16"/>
  <c r="S276" i="16"/>
  <c r="T276" i="16"/>
  <c r="S268" i="16"/>
  <c r="T268" i="16"/>
  <c r="S262" i="16"/>
  <c r="T262" i="16"/>
  <c r="S256" i="16"/>
  <c r="T256" i="16"/>
  <c r="S246" i="16"/>
  <c r="T246" i="16"/>
  <c r="S238" i="16"/>
  <c r="T238" i="16"/>
  <c r="S232" i="16"/>
  <c r="T232" i="16"/>
  <c r="S226" i="16"/>
  <c r="T226" i="16"/>
  <c r="S220" i="16"/>
  <c r="T220" i="16"/>
  <c r="S218" i="16"/>
  <c r="T218" i="16"/>
  <c r="S216" i="16"/>
  <c r="T216" i="16"/>
  <c r="S212" i="16"/>
  <c r="T212"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S379" i="16"/>
  <c r="T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S13" i="16"/>
  <c r="T13" i="16"/>
  <c r="S11" i="16"/>
  <c r="T11" i="16"/>
  <c r="S9" i="16"/>
  <c r="T9" i="16"/>
  <c r="S7" i="16"/>
  <c r="T7" i="16"/>
  <c r="S6" i="16"/>
  <c r="T6"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s="1"/>
  <c r="C574" i="16"/>
  <c r="V574" i="16"/>
  <c r="C575" i="16"/>
  <c r="V575" i="16" s="1"/>
  <c r="F575" i="16" s="1"/>
  <c r="C576" i="16"/>
  <c r="V576" i="16"/>
  <c r="G576" i="16" s="1"/>
  <c r="C577" i="16"/>
  <c r="V577" i="16" s="1"/>
  <c r="I577" i="16" s="1"/>
  <c r="C578" i="16"/>
  <c r="V578" i="16"/>
  <c r="C579" i="16"/>
  <c r="V579" i="16" s="1"/>
  <c r="H579" i="16" s="1"/>
  <c r="C580" i="16"/>
  <c r="V580" i="16"/>
  <c r="H580" i="16" s="1"/>
  <c r="C581" i="16"/>
  <c r="V581" i="16" s="1"/>
  <c r="C582" i="16"/>
  <c r="V582" i="16"/>
  <c r="G582" i="16" s="1"/>
  <c r="C583" i="16"/>
  <c r="V583" i="16" s="1"/>
  <c r="C584" i="16"/>
  <c r="V584" i="16"/>
  <c r="G584" i="16" s="1"/>
  <c r="C585" i="16"/>
  <c r="V585" i="16" s="1"/>
  <c r="I585" i="16" s="1"/>
  <c r="C586" i="16"/>
  <c r="V586" i="16"/>
  <c r="F586" i="16" s="1"/>
  <c r="C587" i="16"/>
  <c r="V587" i="16" s="1"/>
  <c r="I587" i="16" s="1"/>
  <c r="C588" i="16"/>
  <c r="V588" i="16"/>
  <c r="C589" i="16"/>
  <c r="V589" i="16" s="1"/>
  <c r="E589" i="16" s="1"/>
  <c r="X589" i="16" s="1"/>
  <c r="C590" i="16"/>
  <c r="V590" i="16"/>
  <c r="C591" i="16"/>
  <c r="V591" i="16" s="1"/>
  <c r="C592" i="16"/>
  <c r="V592" i="16"/>
  <c r="F592" i="16" s="1"/>
  <c r="C593" i="16"/>
  <c r="V593" i="16" s="1"/>
  <c r="I593" i="16" s="1"/>
  <c r="C594" i="16"/>
  <c r="V594" i="16"/>
  <c r="C595" i="16"/>
  <c r="V595" i="16" s="1"/>
  <c r="C596" i="16"/>
  <c r="V596" i="16"/>
  <c r="G596" i="16" s="1"/>
  <c r="C597" i="16"/>
  <c r="V597" i="16" s="1"/>
  <c r="C598" i="16"/>
  <c r="V598" i="16"/>
  <c r="C599" i="16"/>
  <c r="V599" i="16" s="1"/>
  <c r="H599" i="16" s="1"/>
  <c r="C600" i="16"/>
  <c r="V600" i="16"/>
  <c r="C601" i="16"/>
  <c r="V601" i="16" s="1"/>
  <c r="C602" i="16"/>
  <c r="V602" i="16"/>
  <c r="E602" i="16" s="1"/>
  <c r="X602" i="16" s="1"/>
  <c r="C603" i="16"/>
  <c r="V603" i="16" s="1"/>
  <c r="C604" i="16"/>
  <c r="V604" i="16"/>
  <c r="G604" i="16" s="1"/>
  <c r="C605" i="16"/>
  <c r="V605" i="16" s="1"/>
  <c r="F605" i="16" s="1"/>
  <c r="C606" i="16"/>
  <c r="V606" i="16"/>
  <c r="G606" i="16" s="1"/>
  <c r="C607" i="16"/>
  <c r="V607" i="16" s="1"/>
  <c r="C608" i="16"/>
  <c r="V608" i="16"/>
  <c r="C609" i="16"/>
  <c r="V609" i="16" s="1"/>
  <c r="E609" i="16" s="1"/>
  <c r="X609" i="16" s="1"/>
  <c r="C610" i="16"/>
  <c r="V610" i="16"/>
  <c r="G610" i="16" s="1"/>
  <c r="C611" i="16"/>
  <c r="V611" i="16" s="1"/>
  <c r="C612" i="16"/>
  <c r="V612" i="16"/>
  <c r="R612" i="16" s="1"/>
  <c r="C613" i="16"/>
  <c r="V613" i="16" s="1"/>
  <c r="J613" i="16" s="1"/>
  <c r="C614" i="16"/>
  <c r="V614" i="16"/>
  <c r="G614" i="16" s="1"/>
  <c r="C615" i="16"/>
  <c r="V615" i="16" s="1"/>
  <c r="R615" i="16" s="1"/>
  <c r="C616" i="16"/>
  <c r="V616" i="16"/>
  <c r="C617" i="16"/>
  <c r="V617" i="16" s="1"/>
  <c r="I617" i="16" s="1"/>
  <c r="C618" i="16"/>
  <c r="V618" i="16"/>
  <c r="G618" i="16" s="1"/>
  <c r="C619" i="16"/>
  <c r="V619" i="16" s="1"/>
  <c r="I619" i="16" s="1"/>
  <c r="C620" i="16"/>
  <c r="V620" i="16"/>
  <c r="C621" i="16"/>
  <c r="V621" i="16" s="1"/>
  <c r="C622" i="16"/>
  <c r="V622" i="16"/>
  <c r="G622" i="16" s="1"/>
  <c r="C623" i="16"/>
  <c r="V623" i="16" s="1"/>
  <c r="C624" i="16"/>
  <c r="V624" i="16"/>
  <c r="R624" i="16" s="1"/>
  <c r="C625" i="16"/>
  <c r="V625" i="16" s="1"/>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V634" i="16"/>
  <c r="G634" i="16" s="1"/>
  <c r="C635" i="16"/>
  <c r="V635" i="16" s="1"/>
  <c r="F635" i="16" s="1"/>
  <c r="C636" i="16"/>
  <c r="V636" i="16"/>
  <c r="I636" i="16" s="1"/>
  <c r="C637" i="16"/>
  <c r="V637" i="16" s="1"/>
  <c r="C638" i="16"/>
  <c r="V638" i="16"/>
  <c r="C639" i="16"/>
  <c r="V639" i="16" s="1"/>
  <c r="C640" i="16"/>
  <c r="V640" i="16"/>
  <c r="C641" i="16"/>
  <c r="V641" i="16" s="1"/>
  <c r="C642" i="16"/>
  <c r="V642" i="16"/>
  <c r="G642" i="16" s="1"/>
  <c r="C643" i="16"/>
  <c r="V643" i="16" s="1"/>
  <c r="C644" i="16"/>
  <c r="V644" i="16"/>
  <c r="C645" i="16"/>
  <c r="V645" i="16" s="1"/>
  <c r="H645" i="16" s="1"/>
  <c r="C646" i="16"/>
  <c r="V646" i="16"/>
  <c r="G646" i="16" s="1"/>
  <c r="C647" i="16"/>
  <c r="V647" i="16" s="1"/>
  <c r="C648" i="16"/>
  <c r="V648" i="16"/>
  <c r="C649" i="16"/>
  <c r="V649" i="16" s="1"/>
  <c r="J649" i="16" s="1"/>
  <c r="C650" i="16"/>
  <c r="V650" i="16"/>
  <c r="C651" i="16"/>
  <c r="V651" i="16" s="1"/>
  <c r="C652" i="16"/>
  <c r="V652" i="16"/>
  <c r="C653" i="16"/>
  <c r="V653" i="16" s="1"/>
  <c r="C654" i="16"/>
  <c r="V654" i="16"/>
  <c r="F654" i="16" s="1"/>
  <c r="C655" i="16"/>
  <c r="V655" i="16" s="1"/>
  <c r="I655" i="16" s="1"/>
  <c r="C656" i="16"/>
  <c r="V656" i="16"/>
  <c r="J656" i="16" s="1"/>
  <c r="C657" i="16"/>
  <c r="V657" i="16" s="1"/>
  <c r="R657" i="16" s="1"/>
  <c r="C658" i="16"/>
  <c r="V658" i="16"/>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c r="G666" i="16" s="1"/>
  <c r="C667" i="16"/>
  <c r="V667" i="16" s="1"/>
  <c r="J667" i="16" s="1"/>
  <c r="C668" i="16"/>
  <c r="V668" i="16"/>
  <c r="G668" i="16" s="1"/>
  <c r="C669" i="16"/>
  <c r="V669" i="16" s="1"/>
  <c r="R669" i="16" s="1"/>
  <c r="C670" i="16"/>
  <c r="V670" i="16"/>
  <c r="C671" i="16"/>
  <c r="V671" i="16" s="1"/>
  <c r="C672" i="16"/>
  <c r="V672" i="16"/>
  <c r="C673" i="16"/>
  <c r="V673" i="16" s="1"/>
  <c r="C674" i="16"/>
  <c r="V674" i="16"/>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c r="C707" i="16"/>
  <c r="V707" i="16" s="1"/>
  <c r="I707" i="16" s="1"/>
  <c r="C708" i="16"/>
  <c r="V708" i="16"/>
  <c r="C709" i="16"/>
  <c r="V709" i="16" s="1"/>
  <c r="J709" i="16" s="1"/>
  <c r="C710" i="16"/>
  <c r="V710" i="16"/>
  <c r="C711" i="16"/>
  <c r="V711" i="16" s="1"/>
  <c r="C712" i="16"/>
  <c r="V712" i="16"/>
  <c r="C713" i="16"/>
  <c r="V713" i="16" s="1"/>
  <c r="C714" i="16"/>
  <c r="V714" i="16"/>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c r="F738" i="16" s="1"/>
  <c r="C739" i="16"/>
  <c r="V739" i="16" s="1"/>
  <c r="C740" i="16"/>
  <c r="V740" i="16"/>
  <c r="C741" i="16"/>
  <c r="V741" i="16" s="1"/>
  <c r="C742" i="16"/>
  <c r="V742" i="16"/>
  <c r="J742" i="16" s="1"/>
  <c r="C743" i="16"/>
  <c r="V743" i="16" s="1"/>
  <c r="C744" i="16"/>
  <c r="V744" i="16"/>
  <c r="C745" i="16"/>
  <c r="V745" i="16" s="1"/>
  <c r="C746" i="16"/>
  <c r="V746" i="16"/>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c r="G754" i="16" s="1"/>
  <c r="C755" i="16"/>
  <c r="V755" i="16" s="1"/>
  <c r="C756" i="16"/>
  <c r="V756" i="16"/>
  <c r="C757" i="16"/>
  <c r="V757" i="16" s="1"/>
  <c r="C758" i="16"/>
  <c r="V758" i="16"/>
  <c r="G758" i="16" s="1"/>
  <c r="C759" i="16"/>
  <c r="V759" i="16" s="1"/>
  <c r="C760" i="16"/>
  <c r="V760" i="16"/>
  <c r="G760" i="16" s="1"/>
  <c r="C761" i="16"/>
  <c r="V761" i="16" s="1"/>
  <c r="J761" i="16" s="1"/>
  <c r="C762" i="16"/>
  <c r="V762" i="16"/>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c r="H770" i="16" s="1"/>
  <c r="C771" i="16"/>
  <c r="V771" i="16" s="1"/>
  <c r="J771" i="16" s="1"/>
  <c r="C772" i="16"/>
  <c r="V772" i="16"/>
  <c r="C773" i="16"/>
  <c r="V773" i="16" s="1"/>
  <c r="C774" i="16"/>
  <c r="V774" i="16"/>
  <c r="H774" i="16" s="1"/>
  <c r="C775" i="16"/>
  <c r="V775" i="16" s="1"/>
  <c r="F775" i="16" s="1"/>
  <c r="C776" i="16"/>
  <c r="V776" i="16"/>
  <c r="C777" i="16"/>
  <c r="V777" i="16" s="1"/>
  <c r="R777" i="16" s="1"/>
  <c r="C778" i="16"/>
  <c r="V778" i="16"/>
  <c r="R778" i="16" s="1"/>
  <c r="C779" i="16"/>
  <c r="V779" i="16" s="1"/>
  <c r="E779" i="16" s="1"/>
  <c r="X779" i="16" s="1"/>
  <c r="C780" i="16"/>
  <c r="V780" i="16"/>
  <c r="G780" i="16" s="1"/>
  <c r="C781" i="16"/>
  <c r="V781" i="16" s="1"/>
  <c r="C782" i="16"/>
  <c r="V782" i="16"/>
  <c r="C783" i="16"/>
  <c r="V783" i="16" s="1"/>
  <c r="H783" i="16" s="1"/>
  <c r="C784" i="16"/>
  <c r="V784" i="16"/>
  <c r="J784" i="16" s="1"/>
  <c r="C785" i="16"/>
  <c r="V785" i="16" s="1"/>
  <c r="C786" i="16"/>
  <c r="V786" i="16"/>
  <c r="G786" i="16" s="1"/>
  <c r="C787" i="16"/>
  <c r="V787" i="16" s="1"/>
  <c r="J787" i="16" s="1"/>
  <c r="C788" i="16"/>
  <c r="V788" i="16"/>
  <c r="C789" i="16"/>
  <c r="V789" i="16" s="1"/>
  <c r="C790" i="16"/>
  <c r="V790" i="16"/>
  <c r="G790" i="16" s="1"/>
  <c r="C791" i="16"/>
  <c r="V791" i="16" s="1"/>
  <c r="C792" i="16"/>
  <c r="V792" i="16"/>
  <c r="H792" i="16" s="1"/>
  <c r="C793" i="16"/>
  <c r="V793" i="16" s="1"/>
  <c r="F793" i="16" s="1"/>
  <c r="C794" i="16"/>
  <c r="V794" i="16"/>
  <c r="C795" i="16"/>
  <c r="V795" i="16" s="1"/>
  <c r="R795" i="16" s="1"/>
  <c r="C796" i="16"/>
  <c r="V796" i="16"/>
  <c r="C797" i="16"/>
  <c r="V797" i="16" s="1"/>
  <c r="C798" i="16"/>
  <c r="V798" i="16"/>
  <c r="G798" i="16" s="1"/>
  <c r="C799" i="16"/>
  <c r="V799" i="16" s="1"/>
  <c r="C800" i="16"/>
  <c r="V800" i="16"/>
  <c r="G800" i="16" s="1"/>
  <c r="C801" i="16"/>
  <c r="V801" i="16" s="1"/>
  <c r="E801" i="16" s="1"/>
  <c r="X801" i="16" s="1"/>
  <c r="C802" i="16"/>
  <c r="V802" i="16"/>
  <c r="H802" i="16" s="1"/>
  <c r="C803" i="16"/>
  <c r="V803" i="16" s="1"/>
  <c r="C804" i="16"/>
  <c r="V804" i="16"/>
  <c r="G804" i="16" s="1"/>
  <c r="C805" i="16"/>
  <c r="V805" i="16" s="1"/>
  <c r="C806" i="16"/>
  <c r="V806" i="16"/>
  <c r="H806" i="16" s="1"/>
  <c r="C807" i="16"/>
  <c r="V807" i="16" s="1"/>
  <c r="H807" i="16" s="1"/>
  <c r="C808" i="16"/>
  <c r="V808" i="16"/>
  <c r="G808" i="16" s="1"/>
  <c r="C809" i="16"/>
  <c r="V809" i="16" s="1"/>
  <c r="C810" i="16"/>
  <c r="V810" i="16"/>
  <c r="R810" i="16" s="1"/>
  <c r="C811" i="16"/>
  <c r="V811" i="16" s="1"/>
  <c r="F811" i="16" s="1"/>
  <c r="C812" i="16"/>
  <c r="V812" i="16"/>
  <c r="C813" i="16"/>
  <c r="V813" i="16" s="1"/>
  <c r="C814" i="16"/>
  <c r="V814" i="16"/>
  <c r="R814" i="16" s="1"/>
  <c r="C815" i="16"/>
  <c r="V815" i="16" s="1"/>
  <c r="C816" i="16"/>
  <c r="V816" i="16"/>
  <c r="C817" i="16"/>
  <c r="V817" i="16" s="1"/>
  <c r="C818" i="16"/>
  <c r="V818" i="16"/>
  <c r="H818" i="16" s="1"/>
  <c r="C819" i="16"/>
  <c r="V819" i="16" s="1"/>
  <c r="C820" i="16"/>
  <c r="V820" i="16"/>
  <c r="C821" i="16"/>
  <c r="V821" i="16" s="1"/>
  <c r="C822" i="16"/>
  <c r="V822" i="16"/>
  <c r="F822" i="16" s="1"/>
  <c r="C823" i="16"/>
  <c r="V823" i="16" s="1"/>
  <c r="J823" i="16" s="1"/>
  <c r="C824" i="16"/>
  <c r="V824" i="16"/>
  <c r="C825" i="16"/>
  <c r="V825" i="16" s="1"/>
  <c r="F825" i="16" s="1"/>
  <c r="C826" i="16"/>
  <c r="V826" i="16"/>
  <c r="C827" i="16"/>
  <c r="V827" i="16" s="1"/>
  <c r="H827" i="16" s="1"/>
  <c r="C828" i="16"/>
  <c r="V828" i="16"/>
  <c r="C829" i="16"/>
  <c r="V829" i="16" s="1"/>
  <c r="R829" i="16" s="1"/>
  <c r="C830" i="16"/>
  <c r="V830" i="16"/>
  <c r="C831" i="16"/>
  <c r="V831" i="16" s="1"/>
  <c r="C832" i="16"/>
  <c r="V832" i="16"/>
  <c r="G832" i="16" s="1"/>
  <c r="C833" i="16"/>
  <c r="V833" i="16" s="1"/>
  <c r="C834" i="16"/>
  <c r="V834" i="16"/>
  <c r="C835" i="16"/>
  <c r="V835" i="16" s="1"/>
  <c r="H835" i="16" s="1"/>
  <c r="C836" i="16"/>
  <c r="V836" i="16"/>
  <c r="F836" i="16" s="1"/>
  <c r="C837" i="16"/>
  <c r="V837" i="16" s="1"/>
  <c r="C838" i="16"/>
  <c r="V838" i="16"/>
  <c r="R838" i="16" s="1"/>
  <c r="C839" i="16"/>
  <c r="V839" i="16" s="1"/>
  <c r="C840" i="16"/>
  <c r="V840" i="16"/>
  <c r="G840" i="16" s="1"/>
  <c r="C841" i="16"/>
  <c r="V841" i="16" s="1"/>
  <c r="I841" i="16" s="1"/>
  <c r="C842" i="16"/>
  <c r="V842" i="16"/>
  <c r="C843" i="16"/>
  <c r="V843" i="16" s="1"/>
  <c r="I843" i="16" s="1"/>
  <c r="C844" i="16"/>
  <c r="V844" i="16"/>
  <c r="E844" i="16" s="1"/>
  <c r="X844" i="16" s="1"/>
  <c r="C845" i="16"/>
  <c r="V845" i="16" s="1"/>
  <c r="E845" i="16" s="1"/>
  <c r="X845" i="16" s="1"/>
  <c r="C846" i="16"/>
  <c r="V846" i="16"/>
  <c r="C847" i="16"/>
  <c r="V847" i="16" s="1"/>
  <c r="C848" i="16"/>
  <c r="V848" i="16"/>
  <c r="G848" i="16" s="1"/>
  <c r="C849" i="16"/>
  <c r="V849" i="16" s="1"/>
  <c r="C850" i="16"/>
  <c r="V850" i="16"/>
  <c r="C851" i="16"/>
  <c r="V851" i="16" s="1"/>
  <c r="I851" i="16" s="1"/>
  <c r="C852" i="16"/>
  <c r="V852" i="16"/>
  <c r="F852" i="16" s="1"/>
  <c r="C853" i="16"/>
  <c r="V853" i="16" s="1"/>
  <c r="C854" i="16"/>
  <c r="V854" i="16"/>
  <c r="G854" i="16" s="1"/>
  <c r="C855" i="16"/>
  <c r="V855" i="16" s="1"/>
  <c r="C856" i="16"/>
  <c r="V856" i="16"/>
  <c r="C857" i="16"/>
  <c r="V857" i="16" s="1"/>
  <c r="C858" i="16"/>
  <c r="V858" i="16"/>
  <c r="G858" i="16" s="1"/>
  <c r="C859" i="16"/>
  <c r="V859" i="16" s="1"/>
  <c r="C860" i="16"/>
  <c r="V860" i="16"/>
  <c r="C861" i="16"/>
  <c r="V861" i="16" s="1"/>
  <c r="C862" i="16"/>
  <c r="V862" i="16"/>
  <c r="G862" i="16" s="1"/>
  <c r="C863" i="16"/>
  <c r="V863" i="16" s="1"/>
  <c r="J863" i="16" s="1"/>
  <c r="C864" i="16"/>
  <c r="V864" i="16"/>
  <c r="G864" i="16" s="1"/>
  <c r="C865" i="16"/>
  <c r="V865" i="16" s="1"/>
  <c r="J865" i="16" s="1"/>
  <c r="C866" i="16"/>
  <c r="V866" i="16"/>
  <c r="G866" i="16" s="1"/>
  <c r="C867" i="16"/>
  <c r="V867" i="16" s="1"/>
  <c r="H867" i="16" s="1"/>
  <c r="C868" i="16"/>
  <c r="V868" i="16"/>
  <c r="C869" i="16"/>
  <c r="V869" i="16" s="1"/>
  <c r="C870" i="16"/>
  <c r="V870" i="16"/>
  <c r="C871" i="16"/>
  <c r="V871" i="16" s="1"/>
  <c r="H871" i="16" s="1"/>
  <c r="C872" i="16"/>
  <c r="V872" i="16"/>
  <c r="F872" i="16" s="1"/>
  <c r="C873" i="16"/>
  <c r="V873" i="16" s="1"/>
  <c r="F873" i="16" s="1"/>
  <c r="C874" i="16"/>
  <c r="V874" i="16"/>
  <c r="G874" i="16" s="1"/>
  <c r="C875" i="16"/>
  <c r="V875" i="16" s="1"/>
  <c r="E875" i="16" s="1"/>
  <c r="X875" i="16" s="1"/>
  <c r="C876" i="16"/>
  <c r="V876" i="16"/>
  <c r="C877" i="16"/>
  <c r="V877" i="16" s="1"/>
  <c r="C878" i="16"/>
  <c r="V878" i="16"/>
  <c r="G878" i="16" s="1"/>
  <c r="C879" i="16"/>
  <c r="V879" i="16" s="1"/>
  <c r="C880" i="16"/>
  <c r="V880" i="16"/>
  <c r="G880" i="16" s="1"/>
  <c r="C881" i="16"/>
  <c r="V881" i="16" s="1"/>
  <c r="C882" i="16"/>
  <c r="V882" i="16"/>
  <c r="G882" i="16" s="1"/>
  <c r="C883" i="16"/>
  <c r="V883" i="16" s="1"/>
  <c r="H883" i="16" s="1"/>
  <c r="C884" i="16"/>
  <c r="V884" i="16"/>
  <c r="F884" i="16" s="1"/>
  <c r="C885" i="16"/>
  <c r="V885" i="16" s="1"/>
  <c r="C886" i="16"/>
  <c r="V886" i="16"/>
  <c r="C887" i="16"/>
  <c r="V887" i="16" s="1"/>
  <c r="C888" i="16"/>
  <c r="V888" i="16"/>
  <c r="C889" i="16"/>
  <c r="V889" i="16" s="1"/>
  <c r="C890" i="16"/>
  <c r="V890" i="16"/>
  <c r="G890" i="16" s="1"/>
  <c r="C891" i="16"/>
  <c r="V891" i="16" s="1"/>
  <c r="C892" i="16"/>
  <c r="V892" i="16"/>
  <c r="C893" i="16"/>
  <c r="V893" i="16" s="1"/>
  <c r="C894" i="16"/>
  <c r="V894" i="16"/>
  <c r="G894" i="16" s="1"/>
  <c r="C895" i="16"/>
  <c r="V895" i="16" s="1"/>
  <c r="H895" i="16" s="1"/>
  <c r="C896" i="16"/>
  <c r="V896" i="16"/>
  <c r="C897" i="16"/>
  <c r="V897" i="16" s="1"/>
  <c r="R897" i="16" s="1"/>
  <c r="C898" i="16"/>
  <c r="V898" i="16"/>
  <c r="I898" i="16" s="1"/>
  <c r="C899" i="16"/>
  <c r="V899" i="16" s="1"/>
  <c r="C900" i="16"/>
  <c r="V900" i="16"/>
  <c r="R900" i="16" s="1"/>
  <c r="C901" i="16"/>
  <c r="V901" i="16" s="1"/>
  <c r="C902" i="16"/>
  <c r="V902" i="16"/>
  <c r="C903" i="16"/>
  <c r="V903" i="16" s="1"/>
  <c r="I903" i="16" s="1"/>
  <c r="C904" i="16"/>
  <c r="V904" i="16"/>
  <c r="J904" i="16" s="1"/>
  <c r="C905" i="16"/>
  <c r="V905" i="16" s="1"/>
  <c r="C906" i="16"/>
  <c r="V906" i="16"/>
  <c r="R906" i="16" s="1"/>
  <c r="C907" i="16"/>
  <c r="V907" i="16" s="1"/>
  <c r="C908" i="16"/>
  <c r="V908" i="16"/>
  <c r="G908" i="16" s="1"/>
  <c r="C909" i="16"/>
  <c r="V909" i="16" s="1"/>
  <c r="E909" i="16" s="1"/>
  <c r="X909" i="16" s="1"/>
  <c r="C910" i="16"/>
  <c r="V910" i="16"/>
  <c r="C911" i="16"/>
  <c r="V911" i="16" s="1"/>
  <c r="R911" i="16" s="1"/>
  <c r="C912" i="16"/>
  <c r="V912" i="16"/>
  <c r="H912" i="16" s="1"/>
  <c r="C913" i="16"/>
  <c r="V913" i="16" s="1"/>
  <c r="C914" i="16"/>
  <c r="V914" i="16"/>
  <c r="F914" i="16" s="1"/>
  <c r="C915" i="16"/>
  <c r="V915" i="16" s="1"/>
  <c r="J915" i="16" s="1"/>
  <c r="C916" i="16"/>
  <c r="V916" i="16"/>
  <c r="C917" i="16"/>
  <c r="V917" i="16" s="1"/>
  <c r="R917" i="16" s="1"/>
  <c r="C918" i="16"/>
  <c r="V918" i="16"/>
  <c r="C919" i="16"/>
  <c r="V919" i="16" s="1"/>
  <c r="C920" i="16"/>
  <c r="V920" i="16"/>
  <c r="J920" i="16" s="1"/>
  <c r="C921" i="16"/>
  <c r="V921" i="16" s="1"/>
  <c r="H921" i="16" s="1"/>
  <c r="C922" i="16"/>
  <c r="V922" i="16"/>
  <c r="I922" i="16" s="1"/>
  <c r="C923" i="16"/>
  <c r="V923" i="16" s="1"/>
  <c r="C924" i="16"/>
  <c r="V924" i="16"/>
  <c r="G924" i="16" s="1"/>
  <c r="C925" i="16"/>
  <c r="V925" i="16" s="1"/>
  <c r="F925" i="16" s="1"/>
  <c r="C926" i="16"/>
  <c r="V926" i="16"/>
  <c r="C927" i="16"/>
  <c r="V927" i="16" s="1"/>
  <c r="E927" i="16" s="1"/>
  <c r="X927" i="16" s="1"/>
  <c r="C928" i="16"/>
  <c r="V928" i="16"/>
  <c r="J928" i="16" s="1"/>
  <c r="C929" i="16"/>
  <c r="V929" i="16" s="1"/>
  <c r="E929" i="16" s="1"/>
  <c r="X929" i="16" s="1"/>
  <c r="C930" i="16"/>
  <c r="V930" i="16"/>
  <c r="R930" i="16" s="1"/>
  <c r="C931" i="16"/>
  <c r="V931" i="16" s="1"/>
  <c r="I931" i="16" s="1"/>
  <c r="C932" i="16"/>
  <c r="V932" i="16"/>
  <c r="C933" i="16"/>
  <c r="V933" i="16" s="1"/>
  <c r="F933" i="16" s="1"/>
  <c r="C934" i="16"/>
  <c r="V934" i="16"/>
  <c r="H934" i="16" s="1"/>
  <c r="C935" i="16"/>
  <c r="V935" i="16" s="1"/>
  <c r="J935" i="16" s="1"/>
  <c r="C936" i="16"/>
  <c r="V936" i="16"/>
  <c r="R936" i="16" s="1"/>
  <c r="C937" i="16"/>
  <c r="V937" i="16" s="1"/>
  <c r="C938" i="16"/>
  <c r="V938" i="16"/>
  <c r="C939" i="16"/>
  <c r="V939" i="16" s="1"/>
  <c r="R939" i="16" s="1"/>
  <c r="C940" i="16"/>
  <c r="V940" i="16"/>
  <c r="R940" i="16" s="1"/>
  <c r="C941" i="16"/>
  <c r="V941" i="16" s="1"/>
  <c r="C942" i="16"/>
  <c r="V942" i="16"/>
  <c r="C943" i="16"/>
  <c r="V943" i="16" s="1"/>
  <c r="E943" i="16" s="1"/>
  <c r="X943" i="16" s="1"/>
  <c r="C944" i="16"/>
  <c r="V944" i="16"/>
  <c r="G944" i="16" s="1"/>
  <c r="C945" i="16"/>
  <c r="V945" i="16" s="1"/>
  <c r="C946" i="16"/>
  <c r="V946" i="16"/>
  <c r="C947" i="16"/>
  <c r="V947" i="16" s="1"/>
  <c r="I947" i="16" s="1"/>
  <c r="C948" i="16"/>
  <c r="V948" i="16"/>
  <c r="F948" i="16" s="1"/>
  <c r="C949" i="16"/>
  <c r="V949" i="16" s="1"/>
  <c r="R949" i="16" s="1"/>
  <c r="C950" i="16"/>
  <c r="V950" i="16"/>
  <c r="C951" i="16"/>
  <c r="V951" i="16" s="1"/>
  <c r="C952" i="16"/>
  <c r="V952" i="16"/>
  <c r="C953" i="16"/>
  <c r="V953" i="16" s="1"/>
  <c r="J953" i="16" s="1"/>
  <c r="C954" i="16"/>
  <c r="V954" i="16"/>
  <c r="C955" i="16"/>
  <c r="V955" i="16" s="1"/>
  <c r="C956" i="16"/>
  <c r="V956" i="16"/>
  <c r="C957" i="16"/>
  <c r="V957" i="16" s="1"/>
  <c r="C958" i="16"/>
  <c r="V958" i="16"/>
  <c r="C959" i="16"/>
  <c r="V959" i="16" s="1"/>
  <c r="H959" i="16" s="1"/>
  <c r="C960" i="16"/>
  <c r="V960" i="16"/>
  <c r="C961" i="16"/>
  <c r="V961" i="16" s="1"/>
  <c r="E961" i="16" s="1"/>
  <c r="X961" i="16" s="1"/>
  <c r="C962" i="16"/>
  <c r="V962" i="16"/>
  <c r="C963" i="16"/>
  <c r="V963" i="16" s="1"/>
  <c r="C964" i="16"/>
  <c r="V964" i="16"/>
  <c r="C965" i="16"/>
  <c r="V965" i="16" s="1"/>
  <c r="C966" i="16"/>
  <c r="V966" i="16"/>
  <c r="C967" i="16"/>
  <c r="V967" i="16" s="1"/>
  <c r="C968" i="16"/>
  <c r="V968" i="16"/>
  <c r="F968" i="16" s="1"/>
  <c r="C969" i="16"/>
  <c r="V969" i="16" s="1"/>
  <c r="C970" i="16"/>
  <c r="V970" i="16"/>
  <c r="C971" i="16"/>
  <c r="V971" i="16" s="1"/>
  <c r="C972" i="16"/>
  <c r="V972" i="16"/>
  <c r="I972" i="16" s="1"/>
  <c r="C973" i="16"/>
  <c r="V973" i="16" s="1"/>
  <c r="C974" i="16"/>
  <c r="V974" i="16"/>
  <c r="C975" i="16"/>
  <c r="V975" i="16" s="1"/>
  <c r="C976" i="16"/>
  <c r="V976" i="16"/>
  <c r="H976" i="16" s="1"/>
  <c r="C977" i="16"/>
  <c r="V977" i="16" s="1"/>
  <c r="I977" i="16" s="1"/>
  <c r="C978" i="16"/>
  <c r="V978" i="16"/>
  <c r="C979" i="16"/>
  <c r="V979" i="16" s="1"/>
  <c r="F979" i="16" s="1"/>
  <c r="C980" i="16"/>
  <c r="V980" i="16"/>
  <c r="C981" i="16"/>
  <c r="V981" i="16" s="1"/>
  <c r="R981" i="16" s="1"/>
  <c r="C982" i="16"/>
  <c r="V982" i="16"/>
  <c r="E982" i="16" s="1"/>
  <c r="X982" i="16" s="1"/>
  <c r="C983" i="16"/>
  <c r="V983" i="16" s="1"/>
  <c r="C984" i="16"/>
  <c r="V984" i="16"/>
  <c r="I984" i="16" s="1"/>
  <c r="C985" i="16"/>
  <c r="V985" i="16" s="1"/>
  <c r="J985" i="16" s="1"/>
  <c r="C986" i="16"/>
  <c r="V986" i="16"/>
  <c r="C987" i="16"/>
  <c r="V987" i="16" s="1"/>
  <c r="C988" i="16"/>
  <c r="V988" i="16"/>
  <c r="G988" i="16" s="1"/>
  <c r="C989" i="16"/>
  <c r="V989" i="16" s="1"/>
  <c r="C990" i="16"/>
  <c r="V990" i="16"/>
  <c r="I990" i="16" s="1"/>
  <c r="C991" i="16"/>
  <c r="V991" i="16" s="1"/>
  <c r="C992" i="16"/>
  <c r="V992" i="16"/>
  <c r="C993" i="16"/>
  <c r="V993" i="16" s="1"/>
  <c r="C994" i="16"/>
  <c r="V994" i="16"/>
  <c r="G994" i="16" s="1"/>
  <c r="C995" i="16"/>
  <c r="V995" i="16" s="1"/>
  <c r="C996" i="16"/>
  <c r="V996" i="16"/>
  <c r="G996" i="16" s="1"/>
  <c r="C997" i="16"/>
  <c r="V997" i="16" s="1"/>
  <c r="C998" i="16"/>
  <c r="V998" i="16"/>
  <c r="C999" i="16"/>
  <c r="V999" i="16" s="1"/>
  <c r="E999" i="16" s="1"/>
  <c r="X999" i="16" s="1"/>
  <c r="C1000" i="16"/>
  <c r="V1000" i="16"/>
  <c r="G1000" i="16" s="1"/>
  <c r="C1001" i="16"/>
  <c r="V1001" i="16" s="1"/>
  <c r="G1001" i="16" s="1"/>
  <c r="C1002" i="16"/>
  <c r="V1002" i="16"/>
  <c r="C1003" i="16"/>
  <c r="V1003" i="16" s="1"/>
  <c r="C1004" i="16"/>
  <c r="V1004" i="16"/>
  <c r="E1004" i="16" s="1"/>
  <c r="X1004" i="16" s="1"/>
  <c r="C1005" i="16"/>
  <c r="V1005" i="16" s="1"/>
  <c r="E1005" i="16" s="1"/>
  <c r="X1005" i="16" s="1"/>
  <c r="C1006" i="16"/>
  <c r="V1006" i="16"/>
  <c r="C1007" i="16"/>
  <c r="V1007" i="16" s="1"/>
  <c r="I1007" i="16" s="1"/>
  <c r="C1008" i="16"/>
  <c r="V1008" i="16"/>
  <c r="C1009" i="16"/>
  <c r="V1009" i="16" s="1"/>
  <c r="C1010" i="16"/>
  <c r="V1010" i="16"/>
  <c r="F1010" i="16" s="1"/>
  <c r="C1011" i="16"/>
  <c r="V1011" i="16" s="1"/>
  <c r="C1012" i="16"/>
  <c r="V1012" i="16"/>
  <c r="G1012" i="16" s="1"/>
  <c r="C1013" i="16"/>
  <c r="V1013" i="16" s="1"/>
  <c r="I1013" i="16" s="1"/>
  <c r="C1014" i="16"/>
  <c r="V1014" i="16"/>
  <c r="I1014" i="16" s="1"/>
  <c r="C1015" i="16"/>
  <c r="V1015" i="16" s="1"/>
  <c r="C1016" i="16"/>
  <c r="V1016" i="16"/>
  <c r="C1017" i="16"/>
  <c r="V1017" i="16" s="1"/>
  <c r="E1017" i="16" s="1"/>
  <c r="X1017" i="16" s="1"/>
  <c r="C1018" i="16"/>
  <c r="V1018" i="16"/>
  <c r="G1018" i="16" s="1"/>
  <c r="C1019" i="16"/>
  <c r="V1019" i="16" s="1"/>
  <c r="C1020" i="16"/>
  <c r="V1020" i="16"/>
  <c r="I1020" i="16" s="1"/>
  <c r="C1021" i="16"/>
  <c r="V1021" i="16" s="1"/>
  <c r="C1022" i="16"/>
  <c r="V1022" i="16"/>
  <c r="I1022" i="16" s="1"/>
  <c r="C1023" i="16"/>
  <c r="V1023" i="16" s="1"/>
  <c r="C1024" i="16"/>
  <c r="V1024" i="16"/>
  <c r="R1024" i="16" s="1"/>
  <c r="C1025" i="16"/>
  <c r="V1025" i="16" s="1"/>
  <c r="C1026" i="16"/>
  <c r="V1026" i="16"/>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C1064" i="16"/>
  <c r="C1065" i="16"/>
  <c r="V1065" i="16" s="1"/>
  <c r="C1066" i="16"/>
  <c r="C1067" i="16"/>
  <c r="V1067" i="16" s="1"/>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c r="C1106" i="16"/>
  <c r="C1107" i="16"/>
  <c r="V1107" i="16"/>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s="1"/>
  <c r="C1399" i="16"/>
  <c r="C1400" i="16"/>
  <c r="C1401" i="16"/>
  <c r="V1401" i="16" s="1"/>
  <c r="C1402" i="16"/>
  <c r="V1402" i="16"/>
  <c r="C1403" i="16"/>
  <c r="C1404" i="16"/>
  <c r="V1404" i="16" s="1"/>
  <c r="C1405" i="16"/>
  <c r="V1405" i="16" s="1"/>
  <c r="C1406" i="16"/>
  <c r="V1406" i="16" s="1"/>
  <c r="C1407" i="16"/>
  <c r="C1408" i="16"/>
  <c r="V1408" i="16" s="1"/>
  <c r="C1409" i="16"/>
  <c r="C1410" i="16"/>
  <c r="V1410" i="16" s="1"/>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s="1"/>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s="1"/>
  <c r="C1463" i="16"/>
  <c r="V1463" i="16" s="1"/>
  <c r="E1463" i="16" s="1"/>
  <c r="X1463" i="16" s="1"/>
  <c r="C1464" i="16"/>
  <c r="V1464" i="16" s="1"/>
  <c r="I1464" i="16" s="1"/>
  <c r="C1465" i="16"/>
  <c r="V1465" i="16" s="1"/>
  <c r="G1465" i="16" s="1"/>
  <c r="C1466" i="16"/>
  <c r="V1466" i="16"/>
  <c r="C1467" i="16"/>
  <c r="V1467" i="16" s="1"/>
  <c r="C1468" i="16"/>
  <c r="V1468" i="16" s="1"/>
  <c r="G1468" i="16" s="1"/>
  <c r="C1469" i="16"/>
  <c r="V1469" i="16" s="1"/>
  <c r="C1470" i="16"/>
  <c r="V1470" i="16" s="1"/>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s="1"/>
  <c r="C1503" i="16"/>
  <c r="V1503" i="16" s="1"/>
  <c r="C1504" i="16"/>
  <c r="C1505" i="16"/>
  <c r="V1505" i="16" s="1"/>
  <c r="E1505" i="16" s="1"/>
  <c r="X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s="1"/>
  <c r="C1519" i="16"/>
  <c r="V1519" i="16" s="1"/>
  <c r="C1520" i="16"/>
  <c r="V1520" i="16" s="1"/>
  <c r="J1520" i="16" s="1"/>
  <c r="C1521" i="16"/>
  <c r="V1521" i="16" s="1"/>
  <c r="C1522" i="16"/>
  <c r="V1522" i="16" s="1"/>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s="1"/>
  <c r="C1623" i="16"/>
  <c r="C1624" i="16"/>
  <c r="V1624" i="16" s="1"/>
  <c r="C1625" i="16"/>
  <c r="V1625" i="16" s="1"/>
  <c r="J1625" i="16" s="1"/>
  <c r="C1626" i="16"/>
  <c r="V1626" i="16" s="1"/>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s="1"/>
  <c r="C1663" i="16"/>
  <c r="V1663" i="16" s="1"/>
  <c r="C1664" i="16"/>
  <c r="V1664" i="16" s="1"/>
  <c r="C1665" i="16"/>
  <c r="C1666" i="16"/>
  <c r="V1666" i="16" s="1"/>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s="1"/>
  <c r="H1726" i="16" s="1"/>
  <c r="C1727" i="16"/>
  <c r="V1727" i="16" s="1"/>
  <c r="C1728" i="16"/>
  <c r="C1729" i="16"/>
  <c r="V1729" i="16" s="1"/>
  <c r="C1730" i="16"/>
  <c r="V1730" i="16" s="1"/>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c r="R1754" i="16" s="1"/>
  <c r="C1755" i="16"/>
  <c r="V1755" i="16" s="1"/>
  <c r="C1756" i="16"/>
  <c r="V1756" i="16" s="1"/>
  <c r="R1756" i="16" s="1"/>
  <c r="C1757" i="16"/>
  <c r="V1757" i="16" s="1"/>
  <c r="C1758" i="16"/>
  <c r="V1758" i="16" s="1"/>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C1772" i="16"/>
  <c r="V1772" i="16" s="1"/>
  <c r="R1772" i="16" s="1"/>
  <c r="C1773" i="16"/>
  <c r="V1773" i="16" s="1"/>
  <c r="C1774" i="16"/>
  <c r="V1774" i="16" s="1"/>
  <c r="C1775" i="16"/>
  <c r="V1775" i="16" s="1"/>
  <c r="C1776" i="16"/>
  <c r="V1776" i="16" s="1"/>
  <c r="C1777" i="16"/>
  <c r="V1777" i="16" s="1"/>
  <c r="I1777" i="16" s="1"/>
  <c r="C1778" i="16"/>
  <c r="V1778" i="16" s="1"/>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s="1"/>
  <c r="C1813" i="16"/>
  <c r="V1813" i="16" s="1"/>
  <c r="C1814" i="16"/>
  <c r="V1814" i="16" s="1"/>
  <c r="I1814" i="16" s="1"/>
  <c r="C1815" i="16"/>
  <c r="V1815" i="16" s="1"/>
  <c r="C1816" i="16"/>
  <c r="V1816" i="16" s="1"/>
  <c r="C1817" i="16"/>
  <c r="V1817" i="16" s="1"/>
  <c r="C1818" i="16"/>
  <c r="V1818" i="16" s="1"/>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s="1"/>
  <c r="C1845" i="16"/>
  <c r="V1845" i="16" s="1"/>
  <c r="C1846" i="16"/>
  <c r="V1846" i="16" s="1"/>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V1867" i="16" s="1"/>
  <c r="C1868" i="16"/>
  <c r="V1868" i="16" s="1"/>
  <c r="I1868" i="16" s="1"/>
  <c r="C1869" i="16"/>
  <c r="V1869" i="16" s="1"/>
  <c r="I1869" i="16" s="1"/>
  <c r="C1870" i="16"/>
  <c r="V1870" i="16" s="1"/>
  <c r="F1870" i="16" s="1"/>
  <c r="C1871" i="16"/>
  <c r="V1871" i="16" s="1"/>
  <c r="C1872" i="16"/>
  <c r="V1872" i="16" s="1"/>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s="1"/>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s="1"/>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s="1"/>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C2404" i="16"/>
  <c r="V2404" i="16" s="1"/>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s="1"/>
  <c r="C2477" i="16"/>
  <c r="C2478" i="16"/>
  <c r="V2478" i="16" s="1"/>
  <c r="C2479" i="16"/>
  <c r="C2480" i="16"/>
  <c r="V2480" i="16" s="1"/>
  <c r="C2481" i="16"/>
  <c r="C2482" i="16"/>
  <c r="C2483" i="16"/>
  <c r="V2483" i="16" s="1"/>
  <c r="C2484" i="16"/>
  <c r="V2484" i="16"/>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c r="H2500" i="16" s="1"/>
  <c r="C2501" i="16"/>
  <c r="C2502" i="16"/>
  <c r="V2502" i="16"/>
  <c r="C2503" i="16"/>
  <c r="C2504" i="16"/>
  <c r="V2504" i="16"/>
  <c r="E2504" i="16" s="1"/>
  <c r="X2504"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3" i="16"/>
  <c r="AB612" i="16"/>
  <c r="AB644" i="16"/>
  <c r="AB672" i="16"/>
  <c r="AB704" i="16"/>
  <c r="AB732" i="16"/>
  <c r="AB764" i="16"/>
  <c r="AB779" i="16"/>
  <c r="AB794" i="16"/>
  <c r="AB826" i="16"/>
  <c r="AB840" i="16"/>
  <c r="AB854" i="16"/>
  <c r="AB886" i="16"/>
  <c r="AB907" i="16"/>
  <c r="AB914" i="16"/>
  <c r="AB946" i="16"/>
  <c r="AB968" i="16"/>
  <c r="AB974" i="16"/>
  <c r="AB1006" i="16"/>
  <c r="AB1033" i="16"/>
  <c r="AB1041" i="16"/>
  <c r="AB1048" i="16"/>
  <c r="AB1060" i="16"/>
  <c r="AB1067" i="16"/>
  <c r="AB1084" i="16"/>
  <c r="AB1091" i="16"/>
  <c r="AB1101" i="16"/>
  <c r="AB1109" i="16"/>
  <c r="AB1115" i="16"/>
  <c r="AB1123" i="16"/>
  <c r="AB1128" i="16"/>
  <c r="AB1133" i="16"/>
  <c r="AB1139" i="16"/>
  <c r="AB1144" i="16"/>
  <c r="AB1149" i="16"/>
  <c r="AB1160" i="16"/>
  <c r="AB1173" i="16"/>
  <c r="AB1180" i="16"/>
  <c r="AB1185" i="16"/>
  <c r="AB1196" i="16"/>
  <c r="AB1201" i="16"/>
  <c r="AB1208" i="16"/>
  <c r="AB1229" i="16"/>
  <c r="AB1235" i="16"/>
  <c r="AB1240" i="16"/>
  <c r="AB1248" i="16"/>
  <c r="AB1260" i="16"/>
  <c r="AB1268" i="16"/>
  <c r="AB1273" i="16"/>
  <c r="AB1288" i="16"/>
  <c r="AB1293" i="16"/>
  <c r="AB1299" i="16"/>
  <c r="AB1307" i="16"/>
  <c r="AB1315" i="16"/>
  <c r="AB1321" i="16"/>
  <c r="AB1333" i="16"/>
  <c r="AB1340" i="16"/>
  <c r="AB1357" i="16"/>
  <c r="AB1369" i="16"/>
  <c r="AB1389" i="16"/>
  <c r="AB1396" i="16"/>
  <c r="AB1404" i="16"/>
  <c r="AB1421" i="16"/>
  <c r="AB1437" i="16"/>
  <c r="AB1456" i="16"/>
  <c r="AB1463" i="16"/>
  <c r="AB1467" i="16"/>
  <c r="AB1472" i="16"/>
  <c r="AB1476" i="16"/>
  <c r="AB1499" i="16"/>
  <c r="AB1505" i="16"/>
  <c r="AB1515" i="16"/>
  <c r="AB1521" i="16"/>
  <c r="AB1527" i="16"/>
  <c r="AB1531" i="16"/>
  <c r="AB1536" i="16"/>
  <c r="AB1556" i="16"/>
  <c r="AB1567" i="16"/>
  <c r="AB1584" i="16"/>
  <c r="AB1592" i="16"/>
  <c r="AB1596" i="16"/>
  <c r="AB1609" i="16"/>
  <c r="AB1627" i="16"/>
  <c r="AB1644" i="16"/>
  <c r="AB1657" i="16"/>
  <c r="AB1675" i="16"/>
  <c r="AB1683" i="16"/>
  <c r="AB1689" i="16"/>
  <c r="AB1705" i="16"/>
  <c r="AB1712" i="16"/>
  <c r="AB1723" i="16"/>
  <c r="AB1729" i="16"/>
  <c r="AB1736" i="16"/>
  <c r="AB1753" i="16"/>
  <c r="AB1760" i="16"/>
  <c r="AB1788" i="16"/>
  <c r="AB1816" i="16"/>
  <c r="AB1864" i="16"/>
  <c r="AB1916" i="16"/>
  <c r="AB1988" i="16"/>
  <c r="AB2017" i="16"/>
  <c r="AB2048" i="16"/>
  <c r="AB2148" i="16"/>
  <c r="AB2416" i="16"/>
  <c r="AB2460" i="16"/>
  <c r="AB2496" i="16"/>
  <c r="B573" i="16"/>
  <c r="B574" i="16"/>
  <c r="B575" i="16"/>
  <c r="B576" i="16"/>
  <c r="AB576" i="16" s="1"/>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AB604" i="16" s="1"/>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AB636" i="16" s="1"/>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AB664" i="16" s="1"/>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AB696" i="16" s="1"/>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AB724" i="16" s="1"/>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AB756" i="16" s="1"/>
  <c r="B757" i="16"/>
  <c r="B758" i="16"/>
  <c r="B759" i="16"/>
  <c r="B760" i="16"/>
  <c r="B761" i="16"/>
  <c r="B762" i="16"/>
  <c r="B763" i="16"/>
  <c r="B764" i="16"/>
  <c r="B765" i="16"/>
  <c r="B766" i="16"/>
  <c r="B767" i="16"/>
  <c r="B768" i="16"/>
  <c r="B769" i="16"/>
  <c r="B770" i="16"/>
  <c r="B771" i="16"/>
  <c r="B772" i="16"/>
  <c r="AB772" i="16" s="1"/>
  <c r="B773" i="16"/>
  <c r="B774" i="16"/>
  <c r="B775" i="16"/>
  <c r="B776" i="16"/>
  <c r="B777" i="16"/>
  <c r="B778" i="16"/>
  <c r="B779" i="16"/>
  <c r="B780" i="16"/>
  <c r="B781" i="16"/>
  <c r="B782" i="16"/>
  <c r="B783" i="16"/>
  <c r="B784" i="16"/>
  <c r="AB784" i="16" s="1"/>
  <c r="B785" i="16"/>
  <c r="B786" i="16"/>
  <c r="B787" i="16"/>
  <c r="B788" i="16"/>
  <c r="B789" i="16"/>
  <c r="B790" i="16"/>
  <c r="B791" i="16"/>
  <c r="B792" i="16"/>
  <c r="AB792" i="16" s="1"/>
  <c r="B793" i="16"/>
  <c r="B794" i="16"/>
  <c r="B795" i="16"/>
  <c r="B796" i="16"/>
  <c r="B797" i="16"/>
  <c r="B798" i="16"/>
  <c r="B799" i="16"/>
  <c r="B800" i="16"/>
  <c r="AB800" i="16" s="1"/>
  <c r="B801" i="16"/>
  <c r="B802" i="16"/>
  <c r="B803" i="16"/>
  <c r="B804" i="16"/>
  <c r="B805" i="16"/>
  <c r="B806" i="16"/>
  <c r="B807" i="16"/>
  <c r="B808" i="16"/>
  <c r="AB808" i="16" s="1"/>
  <c r="B809" i="16"/>
  <c r="B810" i="16"/>
  <c r="B811" i="16"/>
  <c r="B812" i="16"/>
  <c r="B813" i="16"/>
  <c r="B814" i="16"/>
  <c r="B815" i="16"/>
  <c r="B816" i="16"/>
  <c r="AB816" i="16" s="1"/>
  <c r="B817" i="16"/>
  <c r="B818" i="16"/>
  <c r="B819" i="16"/>
  <c r="B820" i="16"/>
  <c r="B821" i="16"/>
  <c r="B822" i="16"/>
  <c r="B823" i="16"/>
  <c r="B824" i="16"/>
  <c r="AB824" i="16" s="1"/>
  <c r="B825" i="16"/>
  <c r="B826" i="16"/>
  <c r="B827" i="16"/>
  <c r="B828" i="16"/>
  <c r="B829" i="16"/>
  <c r="B830" i="16"/>
  <c r="B831" i="16"/>
  <c r="B832" i="16"/>
  <c r="AB832" i="16" s="1"/>
  <c r="B833" i="16"/>
  <c r="B834" i="16"/>
  <c r="B835" i="16"/>
  <c r="B836" i="16"/>
  <c r="B837" i="16"/>
  <c r="B838" i="16"/>
  <c r="B839" i="16"/>
  <c r="AB839" i="16" s="1"/>
  <c r="B840" i="16"/>
  <c r="B841" i="16"/>
  <c r="B842" i="16"/>
  <c r="B843" i="16"/>
  <c r="AB843" i="16" s="1"/>
  <c r="B844" i="16"/>
  <c r="AB844" i="16" s="1"/>
  <c r="B845" i="16"/>
  <c r="B846" i="16"/>
  <c r="B847" i="16"/>
  <c r="B848" i="16"/>
  <c r="B849" i="16"/>
  <c r="B850" i="16"/>
  <c r="B851" i="16"/>
  <c r="B852" i="16"/>
  <c r="AB852" i="16" s="1"/>
  <c r="B853" i="16"/>
  <c r="B854" i="16"/>
  <c r="B855" i="16"/>
  <c r="B856" i="16"/>
  <c r="B857" i="16"/>
  <c r="B858" i="16"/>
  <c r="B859" i="16"/>
  <c r="B860" i="16"/>
  <c r="AB860" i="16" s="1"/>
  <c r="B861" i="16"/>
  <c r="B862" i="16"/>
  <c r="B863" i="16"/>
  <c r="B864" i="16"/>
  <c r="B865" i="16"/>
  <c r="B866" i="16"/>
  <c r="B867" i="16"/>
  <c r="B868" i="16"/>
  <c r="AB868" i="16" s="1"/>
  <c r="B869" i="16"/>
  <c r="B870" i="16"/>
  <c r="B871" i="16"/>
  <c r="B872" i="16"/>
  <c r="B873" i="16"/>
  <c r="B874" i="16"/>
  <c r="B875" i="16"/>
  <c r="B876" i="16"/>
  <c r="AB876" i="16" s="1"/>
  <c r="B877" i="16"/>
  <c r="B878" i="16"/>
  <c r="B879" i="16"/>
  <c r="B880" i="16"/>
  <c r="B881" i="16"/>
  <c r="B882" i="16"/>
  <c r="B883" i="16"/>
  <c r="B884" i="16"/>
  <c r="AB884" i="16" s="1"/>
  <c r="B885" i="16"/>
  <c r="B886" i="16"/>
  <c r="B887" i="16"/>
  <c r="B888" i="16"/>
  <c r="B889" i="16"/>
  <c r="B890" i="16"/>
  <c r="B891" i="16"/>
  <c r="B892" i="16"/>
  <c r="AB892" i="16" s="1"/>
  <c r="B893" i="16"/>
  <c r="B894" i="16"/>
  <c r="B895" i="16"/>
  <c r="B896" i="16"/>
  <c r="B897" i="16"/>
  <c r="B898" i="16"/>
  <c r="B899" i="16"/>
  <c r="B900" i="16"/>
  <c r="AB900" i="16" s="1"/>
  <c r="B901" i="16"/>
  <c r="B902" i="16"/>
  <c r="B903" i="16"/>
  <c r="B904" i="16"/>
  <c r="B905" i="16"/>
  <c r="B906" i="16"/>
  <c r="B907" i="16"/>
  <c r="B908" i="16"/>
  <c r="B909" i="16"/>
  <c r="B910" i="16"/>
  <c r="B911" i="16"/>
  <c r="B912" i="16"/>
  <c r="AB912" i="16" s="1"/>
  <c r="B913" i="16"/>
  <c r="B914" i="16"/>
  <c r="B915" i="16"/>
  <c r="B916" i="16"/>
  <c r="B917" i="16"/>
  <c r="B918" i="16"/>
  <c r="B919" i="16"/>
  <c r="B920" i="16"/>
  <c r="AB920" i="16" s="1"/>
  <c r="B921" i="16"/>
  <c r="B922" i="16"/>
  <c r="B923" i="16"/>
  <c r="B924" i="16"/>
  <c r="B925" i="16"/>
  <c r="B926" i="16"/>
  <c r="B927" i="16"/>
  <c r="B928" i="16"/>
  <c r="AB928" i="16" s="1"/>
  <c r="B929" i="16"/>
  <c r="B930" i="16"/>
  <c r="B931" i="16"/>
  <c r="B932" i="16"/>
  <c r="B933" i="16"/>
  <c r="B934" i="16"/>
  <c r="B935" i="16"/>
  <c r="B936" i="16"/>
  <c r="AB936" i="16" s="1"/>
  <c r="B937" i="16"/>
  <c r="B938" i="16"/>
  <c r="B939" i="16"/>
  <c r="B940" i="16"/>
  <c r="B941" i="16"/>
  <c r="B942" i="16"/>
  <c r="B943" i="16"/>
  <c r="B944" i="16"/>
  <c r="AB944" i="16" s="1"/>
  <c r="B945" i="16"/>
  <c r="B946" i="16"/>
  <c r="B947" i="16"/>
  <c r="B948" i="16"/>
  <c r="B949" i="16"/>
  <c r="B950" i="16"/>
  <c r="B951" i="16"/>
  <c r="B952" i="16"/>
  <c r="AB952" i="16" s="1"/>
  <c r="B953" i="16"/>
  <c r="B954" i="16"/>
  <c r="B955" i="16"/>
  <c r="B956" i="16"/>
  <c r="B957" i="16"/>
  <c r="B958" i="16"/>
  <c r="B959" i="16"/>
  <c r="B960" i="16"/>
  <c r="AB960" i="16" s="1"/>
  <c r="B961" i="16"/>
  <c r="B962" i="16"/>
  <c r="B963" i="16"/>
  <c r="B964" i="16"/>
  <c r="B965" i="16"/>
  <c r="B966" i="16"/>
  <c r="B967" i="16"/>
  <c r="AB967" i="16" s="1"/>
  <c r="B968" i="16"/>
  <c r="B969" i="16"/>
  <c r="B970" i="16"/>
  <c r="B971" i="16"/>
  <c r="AB971" i="16" s="1"/>
  <c r="B972" i="16"/>
  <c r="AB972" i="16" s="1"/>
  <c r="B973" i="16"/>
  <c r="B974" i="16"/>
  <c r="B975" i="16"/>
  <c r="B976" i="16"/>
  <c r="B977" i="16"/>
  <c r="B978" i="16"/>
  <c r="B979" i="16"/>
  <c r="B980" i="16"/>
  <c r="AB980" i="16" s="1"/>
  <c r="B981" i="16"/>
  <c r="B982" i="16"/>
  <c r="B983" i="16"/>
  <c r="B984" i="16"/>
  <c r="B985" i="16"/>
  <c r="B986" i="16"/>
  <c r="B987" i="16"/>
  <c r="B988" i="16"/>
  <c r="AB988" i="16" s="1"/>
  <c r="B989" i="16"/>
  <c r="B990" i="16"/>
  <c r="B991" i="16"/>
  <c r="B992" i="16"/>
  <c r="B993" i="16"/>
  <c r="B994" i="16"/>
  <c r="B995" i="16"/>
  <c r="B996" i="16"/>
  <c r="AB996" i="16" s="1"/>
  <c r="B997" i="16"/>
  <c r="B998" i="16"/>
  <c r="B999" i="16"/>
  <c r="B1000" i="16"/>
  <c r="B1001" i="16"/>
  <c r="B1002" i="16"/>
  <c r="B1003" i="16"/>
  <c r="B1004" i="16"/>
  <c r="AB1004" i="16" s="1"/>
  <c r="B1005" i="16"/>
  <c r="B1006" i="16"/>
  <c r="B1007" i="16"/>
  <c r="B1008" i="16"/>
  <c r="B1009" i="16"/>
  <c r="B1010" i="16"/>
  <c r="B1011" i="16"/>
  <c r="B1012" i="16"/>
  <c r="AB1012" i="16" s="1"/>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B1046" i="16"/>
  <c r="B1047" i="16"/>
  <c r="B1048" i="16"/>
  <c r="B1049" i="16"/>
  <c r="B1050" i="16"/>
  <c r="B1051" i="16"/>
  <c r="AB1051" i="16" s="1"/>
  <c r="B1052" i="16"/>
  <c r="B1053" i="16"/>
  <c r="B1054" i="16"/>
  <c r="B1055" i="16"/>
  <c r="B1056" i="16"/>
  <c r="B1057" i="16"/>
  <c r="B1058" i="16"/>
  <c r="B1059" i="16"/>
  <c r="AB1059" i="16" s="1"/>
  <c r="B1060" i="16"/>
  <c r="B1061" i="16"/>
  <c r="B1062" i="16"/>
  <c r="B1063" i="16"/>
  <c r="B1064" i="16"/>
  <c r="B1065" i="16"/>
  <c r="B1066" i="16"/>
  <c r="B1067" i="16"/>
  <c r="B1068" i="16"/>
  <c r="B1069" i="16"/>
  <c r="B1070" i="16"/>
  <c r="B1071" i="16"/>
  <c r="B1072" i="16"/>
  <c r="AB1072" i="16" s="1"/>
  <c r="B1073" i="16"/>
  <c r="B1074" i="16"/>
  <c r="B1075" i="16"/>
  <c r="B1076" i="16"/>
  <c r="B1077" i="16"/>
  <c r="B1078" i="16"/>
  <c r="B1079" i="16"/>
  <c r="B1080" i="16"/>
  <c r="B1081" i="16"/>
  <c r="B1082" i="16"/>
  <c r="B1083" i="16"/>
  <c r="AB1083" i="16" s="1"/>
  <c r="B1084" i="16"/>
  <c r="B1085" i="16"/>
  <c r="B1086" i="16"/>
  <c r="B1087" i="16"/>
  <c r="B1088" i="16"/>
  <c r="B1089" i="16"/>
  <c r="B1090" i="16"/>
  <c r="B1091" i="16"/>
  <c r="B1092" i="16"/>
  <c r="B1093" i="16"/>
  <c r="B1094" i="16"/>
  <c r="B1095" i="16"/>
  <c r="B1096" i="16"/>
  <c r="B1097" i="16"/>
  <c r="B1098" i="16"/>
  <c r="B1099" i="16"/>
  <c r="B1100" i="16"/>
  <c r="AB1100" i="16" s="1"/>
  <c r="B1101" i="16"/>
  <c r="B1102" i="16"/>
  <c r="B1103" i="16"/>
  <c r="B1104" i="16"/>
  <c r="B1105" i="16"/>
  <c r="B1106" i="16"/>
  <c r="B1107" i="16"/>
  <c r="AB1107" i="16" s="1"/>
  <c r="B1108" i="16"/>
  <c r="B1109" i="16"/>
  <c r="B1110" i="16"/>
  <c r="B1111" i="16"/>
  <c r="B1112" i="16"/>
  <c r="B1113" i="16"/>
  <c r="B1114" i="16"/>
  <c r="B1115" i="16"/>
  <c r="B1116" i="16"/>
  <c r="B1117" i="16"/>
  <c r="B1118" i="16"/>
  <c r="B1119" i="16"/>
  <c r="B1120" i="16"/>
  <c r="AB1120" i="16" s="1"/>
  <c r="B1121" i="16"/>
  <c r="B1122" i="16"/>
  <c r="B1123" i="16"/>
  <c r="B1124" i="16"/>
  <c r="B1125" i="16"/>
  <c r="B1126" i="16"/>
  <c r="B1127" i="16"/>
  <c r="B1128" i="16"/>
  <c r="B1129" i="16"/>
  <c r="B1130" i="16"/>
  <c r="B1131" i="16"/>
  <c r="AB1131" i="16" s="1"/>
  <c r="B1132" i="16"/>
  <c r="AB1132" i="16" s="1"/>
  <c r="B1133" i="16"/>
  <c r="B1134" i="16"/>
  <c r="B1135" i="16"/>
  <c r="B1136" i="16"/>
  <c r="B1137" i="16"/>
  <c r="B1138" i="16"/>
  <c r="B1139" i="16"/>
  <c r="B1140" i="16"/>
  <c r="B1141" i="16"/>
  <c r="B1142" i="16"/>
  <c r="B1143" i="16"/>
  <c r="B1144" i="16"/>
  <c r="B1145" i="16"/>
  <c r="B1146" i="16"/>
  <c r="B1147" i="16"/>
  <c r="AB1147" i="16" s="1"/>
  <c r="B1148" i="16"/>
  <c r="AB1148" i="16" s="1"/>
  <c r="B1149" i="16"/>
  <c r="B1150" i="16"/>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B1172" i="16"/>
  <c r="AB1172" i="16" s="1"/>
  <c r="B1173" i="16"/>
  <c r="B1174" i="16"/>
  <c r="B1175" i="16"/>
  <c r="B1176" i="16"/>
  <c r="B1177" i="16"/>
  <c r="B1178" i="16"/>
  <c r="B1179" i="16"/>
  <c r="AB1179" i="16" s="1"/>
  <c r="B1180" i="16"/>
  <c r="B1181" i="16"/>
  <c r="B1182" i="16"/>
  <c r="B1183" i="16"/>
  <c r="B1184" i="16"/>
  <c r="AB1184" i="16" s="1"/>
  <c r="B1185" i="16"/>
  <c r="B1186" i="16"/>
  <c r="B1187" i="16"/>
  <c r="B1188" i="16"/>
  <c r="B1189" i="16"/>
  <c r="B1190" i="16"/>
  <c r="B1191" i="16"/>
  <c r="B1192" i="16"/>
  <c r="B1193" i="16"/>
  <c r="B1194" i="16"/>
  <c r="B1195" i="16"/>
  <c r="B1196" i="16"/>
  <c r="B1197" i="16"/>
  <c r="B1198" i="16"/>
  <c r="B1199" i="16"/>
  <c r="B1200" i="16"/>
  <c r="AB1200" i="16" s="1"/>
  <c r="B1201" i="16"/>
  <c r="B1202" i="16"/>
  <c r="B1203" i="16"/>
  <c r="B1204" i="16"/>
  <c r="B1205" i="16"/>
  <c r="B1206" i="16"/>
  <c r="B1207" i="16"/>
  <c r="B1208" i="16"/>
  <c r="B1209" i="16"/>
  <c r="B1210" i="16"/>
  <c r="B1211" i="16"/>
  <c r="B1212" i="16"/>
  <c r="B1213" i="16"/>
  <c r="B1214" i="16"/>
  <c r="B1215" i="16"/>
  <c r="B1216" i="16"/>
  <c r="B1217" i="16"/>
  <c r="B1218" i="16"/>
  <c r="B1219" i="16"/>
  <c r="AB1219" i="16" s="1"/>
  <c r="B1220" i="16"/>
  <c r="B1221" i="16"/>
  <c r="B1222" i="16"/>
  <c r="B1223" i="16"/>
  <c r="B1224" i="16"/>
  <c r="B1225" i="16"/>
  <c r="B1226" i="16"/>
  <c r="B1227" i="16"/>
  <c r="AB1227" i="16" s="1"/>
  <c r="B1228" i="16"/>
  <c r="AB1228" i="16" s="1"/>
  <c r="B1229" i="16"/>
  <c r="B1230" i="16"/>
  <c r="B1231" i="16"/>
  <c r="B1232" i="16"/>
  <c r="B1233" i="16"/>
  <c r="B1234" i="16"/>
  <c r="B1235" i="16"/>
  <c r="B1236" i="16"/>
  <c r="B1237" i="16"/>
  <c r="B1238" i="16"/>
  <c r="B1239" i="16"/>
  <c r="B1240" i="16"/>
  <c r="B1241" i="16"/>
  <c r="B1242" i="16"/>
  <c r="B1243" i="16"/>
  <c r="AB1243" i="16" s="1"/>
  <c r="B1244" i="16"/>
  <c r="AB1244" i="16" s="1"/>
  <c r="B1245" i="16"/>
  <c r="B1246" i="16"/>
  <c r="B1247" i="16"/>
  <c r="B1248" i="16"/>
  <c r="B1249" i="16"/>
  <c r="B1250" i="16"/>
  <c r="B1251" i="16"/>
  <c r="AB1251" i="16" s="1"/>
  <c r="B1252" i="16"/>
  <c r="B1253" i="16"/>
  <c r="B1254" i="16"/>
  <c r="B1255" i="16"/>
  <c r="B1256" i="16"/>
  <c r="B1257" i="16"/>
  <c r="B1258" i="16"/>
  <c r="B1259" i="16"/>
  <c r="AB1259" i="16" s="1"/>
  <c r="B1260" i="16"/>
  <c r="B1261" i="16"/>
  <c r="B1262" i="16"/>
  <c r="B1263" i="16"/>
  <c r="B1264" i="16"/>
  <c r="B1265" i="16"/>
  <c r="B1266" i="16"/>
  <c r="B1267" i="16"/>
  <c r="AB1267" i="16" s="1"/>
  <c r="B1268" i="16"/>
  <c r="B1269" i="16"/>
  <c r="B1270" i="16"/>
  <c r="B1271" i="16"/>
  <c r="B1272" i="16"/>
  <c r="AB1272" i="16" s="1"/>
  <c r="B1273" i="16"/>
  <c r="B1274" i="16"/>
  <c r="B1275" i="16"/>
  <c r="B1276" i="16"/>
  <c r="B1277" i="16"/>
  <c r="B1278" i="16"/>
  <c r="B1279" i="16"/>
  <c r="B1280" i="16"/>
  <c r="B1281" i="16"/>
  <c r="B1282" i="16"/>
  <c r="B1283" i="16"/>
  <c r="AB1283" i="16" s="1"/>
  <c r="B1284" i="16"/>
  <c r="B1285" i="16"/>
  <c r="B1286" i="16"/>
  <c r="B1287" i="16"/>
  <c r="B1288" i="16"/>
  <c r="B1289" i="16"/>
  <c r="B1290" i="16"/>
  <c r="B1291" i="16"/>
  <c r="AB1291" i="16" s="1"/>
  <c r="B1292" i="16"/>
  <c r="AB1292" i="16" s="1"/>
  <c r="B1293" i="16"/>
  <c r="B1294" i="16"/>
  <c r="B1295" i="16"/>
  <c r="B1296" i="16"/>
  <c r="B1297" i="16"/>
  <c r="B1298" i="16"/>
  <c r="B1299" i="16"/>
  <c r="B1300" i="16"/>
  <c r="B1301" i="16"/>
  <c r="B1302" i="16"/>
  <c r="B1303" i="16"/>
  <c r="B1304" i="16"/>
  <c r="AB1304" i="16" s="1"/>
  <c r="B1305" i="16"/>
  <c r="B1306" i="16"/>
  <c r="B1307" i="16"/>
  <c r="B1308" i="16"/>
  <c r="B1309" i="16"/>
  <c r="B1310" i="16"/>
  <c r="B1311" i="16"/>
  <c r="B1312" i="16"/>
  <c r="B1313" i="16"/>
  <c r="B1314" i="16"/>
  <c r="B1315" i="16"/>
  <c r="B1316" i="16"/>
  <c r="B1317" i="16"/>
  <c r="B1318" i="16"/>
  <c r="B1319" i="16"/>
  <c r="B1320" i="16"/>
  <c r="AB1320" i="16" s="1"/>
  <c r="B1321" i="16"/>
  <c r="B1322" i="16"/>
  <c r="B1323" i="16"/>
  <c r="B1324" i="16"/>
  <c r="B1325" i="16"/>
  <c r="B1326" i="16"/>
  <c r="B1327" i="16"/>
  <c r="B1328" i="16"/>
  <c r="B1329" i="16"/>
  <c r="B1330" i="16"/>
  <c r="B1331" i="16"/>
  <c r="AB1331" i="16" s="1"/>
  <c r="B1332" i="16"/>
  <c r="AB1332" i="16" s="1"/>
  <c r="B1333" i="16"/>
  <c r="B1334" i="16"/>
  <c r="B1335" i="16"/>
  <c r="B1336" i="16"/>
  <c r="B1337" i="16"/>
  <c r="B1338" i="16"/>
  <c r="B1339" i="16"/>
  <c r="AB1339" i="16" s="1"/>
  <c r="B1340" i="16"/>
  <c r="B1341" i="16"/>
  <c r="B1342" i="16"/>
  <c r="B1343" i="16"/>
  <c r="B1344" i="16"/>
  <c r="B1345" i="16"/>
  <c r="B1346" i="16"/>
  <c r="B1347" i="16"/>
  <c r="AB1347" i="16" s="1"/>
  <c r="B1348" i="16"/>
  <c r="B1349" i="16"/>
  <c r="B1350" i="16"/>
  <c r="B1351" i="16"/>
  <c r="B1352" i="16"/>
  <c r="B1353" i="16"/>
  <c r="B1354" i="16"/>
  <c r="B1355" i="16"/>
  <c r="AB1355" i="16" s="1"/>
  <c r="B1356" i="16"/>
  <c r="B1357" i="16"/>
  <c r="B1358" i="16"/>
  <c r="B1359" i="16"/>
  <c r="B1360" i="16"/>
  <c r="B1361" i="16"/>
  <c r="B1362" i="16"/>
  <c r="B1363" i="16"/>
  <c r="B1364" i="16"/>
  <c r="B1365" i="16"/>
  <c r="B1366" i="16"/>
  <c r="B1367" i="16"/>
  <c r="B1368" i="16"/>
  <c r="AB1368" i="16" s="1"/>
  <c r="B1369" i="16"/>
  <c r="B1370" i="16"/>
  <c r="B1371" i="16"/>
  <c r="B1372" i="16"/>
  <c r="B1373" i="16"/>
  <c r="B1374" i="16"/>
  <c r="B1375" i="16"/>
  <c r="B1376" i="16"/>
  <c r="B1377" i="16"/>
  <c r="B1378" i="16"/>
  <c r="AB1378" i="16" s="1"/>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B1401" i="16"/>
  <c r="B1402" i="16"/>
  <c r="B1403" i="16"/>
  <c r="B1404" i="16"/>
  <c r="B1405" i="16"/>
  <c r="B1406" i="16"/>
  <c r="B1407" i="16"/>
  <c r="B1408" i="16"/>
  <c r="AB1408" i="16" s="1"/>
  <c r="B1409" i="16"/>
  <c r="B1410" i="16"/>
  <c r="AB1410" i="16" s="1"/>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AB1436" i="16" s="1"/>
  <c r="B1437" i="16"/>
  <c r="B1438" i="16"/>
  <c r="B1439" i="16"/>
  <c r="B1440" i="16"/>
  <c r="B1441" i="16"/>
  <c r="B1442" i="16"/>
  <c r="B1443" i="16"/>
  <c r="B1444" i="16"/>
  <c r="B1445" i="16"/>
  <c r="B1446" i="16"/>
  <c r="AB1446" i="16" s="1"/>
  <c r="B1447" i="16"/>
  <c r="B1448" i="16"/>
  <c r="B1449" i="16"/>
  <c r="B1450" i="16"/>
  <c r="B1451" i="16"/>
  <c r="AB1451" i="16" s="1"/>
  <c r="B1452" i="16"/>
  <c r="B1453" i="16"/>
  <c r="B1454" i="16"/>
  <c r="B1455" i="16"/>
  <c r="B1456" i="16"/>
  <c r="B1457" i="16"/>
  <c r="B1458" i="16"/>
  <c r="B1459" i="16"/>
  <c r="AB1459" i="16" s="1"/>
  <c r="B1460" i="16"/>
  <c r="B1461" i="16"/>
  <c r="B1462" i="16"/>
  <c r="B1463" i="16"/>
  <c r="B1464" i="16"/>
  <c r="B1465" i="16"/>
  <c r="B1466" i="16"/>
  <c r="B1467" i="16"/>
  <c r="B1468" i="16"/>
  <c r="B1469" i="16"/>
  <c r="B1470" i="16"/>
  <c r="B1471" i="16"/>
  <c r="AB1471" i="16" s="1"/>
  <c r="B1472" i="16"/>
  <c r="B1473" i="16"/>
  <c r="B1474" i="16"/>
  <c r="B1475" i="16"/>
  <c r="AB1475" i="16" s="1"/>
  <c r="B1476" i="16"/>
  <c r="B1477" i="16"/>
  <c r="B1478" i="16"/>
  <c r="B1479" i="16"/>
  <c r="B1480" i="16"/>
  <c r="B1481" i="16"/>
  <c r="B1482" i="16"/>
  <c r="B1483" i="16"/>
  <c r="AB1483" i="16" s="1"/>
  <c r="B1484" i="16"/>
  <c r="B1485" i="16"/>
  <c r="B1486" i="16"/>
  <c r="B1487" i="16"/>
  <c r="B1488" i="16"/>
  <c r="B1489" i="16"/>
  <c r="B1490" i="16"/>
  <c r="B1491" i="16"/>
  <c r="AB1491" i="16" s="1"/>
  <c r="B1492" i="16"/>
  <c r="AB1492" i="16" s="1"/>
  <c r="B1493" i="16"/>
  <c r="B1494" i="16"/>
  <c r="B1495" i="16"/>
  <c r="B1496" i="16"/>
  <c r="B1497" i="16"/>
  <c r="B1498" i="16"/>
  <c r="B1499" i="16"/>
  <c r="B1500" i="16"/>
  <c r="B1501" i="16"/>
  <c r="B1502" i="16"/>
  <c r="B1503" i="16"/>
  <c r="AB1503" i="16" s="1"/>
  <c r="B1504" i="16"/>
  <c r="B1505" i="16"/>
  <c r="B1506" i="16"/>
  <c r="B1507" i="16"/>
  <c r="AB1507" i="16" s="1"/>
  <c r="B1508" i="16"/>
  <c r="B1509" i="16"/>
  <c r="B1510" i="16"/>
  <c r="B1511" i="16"/>
  <c r="B1512" i="16"/>
  <c r="B1513" i="16"/>
  <c r="B1514" i="16"/>
  <c r="B1515" i="16"/>
  <c r="B1516" i="16"/>
  <c r="B1517" i="16"/>
  <c r="B1518" i="16"/>
  <c r="B1519" i="16"/>
  <c r="B1520" i="16"/>
  <c r="AB1520" i="16" s="1"/>
  <c r="B1521" i="16"/>
  <c r="B1522" i="16"/>
  <c r="B1523" i="16"/>
  <c r="AB1523" i="16" s="1"/>
  <c r="B1524" i="16"/>
  <c r="B1525" i="16"/>
  <c r="B1526" i="16"/>
  <c r="B1527" i="16"/>
  <c r="B1528" i="16"/>
  <c r="B1529" i="16"/>
  <c r="B1530" i="16"/>
  <c r="B1531" i="16"/>
  <c r="B1532" i="16"/>
  <c r="B1533" i="16"/>
  <c r="B1534" i="16"/>
  <c r="B1535" i="16"/>
  <c r="AB1535" i="16" s="1"/>
  <c r="B1536" i="16"/>
  <c r="B1537" i="16"/>
  <c r="B1538" i="16"/>
  <c r="B1539" i="16"/>
  <c r="AB1539" i="16" s="1"/>
  <c r="B1540" i="16"/>
  <c r="B1541" i="16"/>
  <c r="B1542" i="16"/>
  <c r="B1543" i="16"/>
  <c r="B1544" i="16"/>
  <c r="B1545" i="16"/>
  <c r="B1546" i="16"/>
  <c r="B1547" i="16"/>
  <c r="AB1547" i="16" s="1"/>
  <c r="B1548" i="16"/>
  <c r="B1549" i="16"/>
  <c r="B1550" i="16"/>
  <c r="AB1550" i="16" s="1"/>
  <c r="B1551" i="16"/>
  <c r="B1552" i="16"/>
  <c r="B1553" i="16"/>
  <c r="B1554" i="16"/>
  <c r="B1555" i="16"/>
  <c r="AB1555" i="16" s="1"/>
  <c r="B1556" i="16"/>
  <c r="B1557" i="16"/>
  <c r="B1558" i="16"/>
  <c r="B1559" i="16"/>
  <c r="B1560" i="16"/>
  <c r="B1561" i="16"/>
  <c r="B1562" i="16"/>
  <c r="B1563" i="16"/>
  <c r="B1564" i="16"/>
  <c r="B1565" i="16"/>
  <c r="B1566" i="16"/>
  <c r="B1567" i="16"/>
  <c r="B1568" i="16"/>
  <c r="B1569" i="16"/>
  <c r="B1570" i="16"/>
  <c r="B1571" i="16"/>
  <c r="AB1571" i="16" s="1"/>
  <c r="B1572" i="16"/>
  <c r="B1573" i="16"/>
  <c r="B1574" i="16"/>
  <c r="AB1574" i="16" s="1"/>
  <c r="B1575" i="16"/>
  <c r="B1576" i="16"/>
  <c r="B1577" i="16"/>
  <c r="B1578" i="16"/>
  <c r="B1579" i="16"/>
  <c r="AB1579" i="16" s="1"/>
  <c r="B1580" i="16"/>
  <c r="B1581" i="16"/>
  <c r="B1582" i="16"/>
  <c r="B1583" i="16"/>
  <c r="B1584" i="16"/>
  <c r="B1585" i="16"/>
  <c r="B1586" i="16"/>
  <c r="B1587" i="16"/>
  <c r="AB1587" i="16" s="1"/>
  <c r="B1588" i="16"/>
  <c r="B1589" i="16"/>
  <c r="B1590" i="16"/>
  <c r="B1591" i="16"/>
  <c r="B1592" i="16"/>
  <c r="B1593" i="16"/>
  <c r="B1594" i="16"/>
  <c r="B1595" i="16"/>
  <c r="AB1595" i="16" s="1"/>
  <c r="B1596" i="16"/>
  <c r="B1597" i="16"/>
  <c r="B1598" i="16"/>
  <c r="B1599" i="16"/>
  <c r="AB1599" i="16" s="1"/>
  <c r="B1600" i="16"/>
  <c r="B1601" i="16"/>
  <c r="B1602" i="16"/>
  <c r="AB1602" i="16" s="1"/>
  <c r="B1603" i="16"/>
  <c r="B1604" i="16"/>
  <c r="B1605" i="16"/>
  <c r="B1606" i="16"/>
  <c r="B1607" i="16"/>
  <c r="B1608" i="16"/>
  <c r="B1609" i="16"/>
  <c r="B1610" i="16"/>
  <c r="B1611" i="16"/>
  <c r="B1612" i="16"/>
  <c r="B1613" i="16"/>
  <c r="B1614" i="16"/>
  <c r="B1615" i="16"/>
  <c r="B1616" i="16"/>
  <c r="AB1616" i="16" s="1"/>
  <c r="B1617" i="16"/>
  <c r="B1618" i="16"/>
  <c r="B1619" i="16"/>
  <c r="B1620" i="16"/>
  <c r="B1621" i="16"/>
  <c r="B1622" i="16"/>
  <c r="B1623" i="16"/>
  <c r="B1624" i="16"/>
  <c r="B1625" i="16"/>
  <c r="B1626" i="16"/>
  <c r="B1627" i="16"/>
  <c r="B1628" i="16"/>
  <c r="B1629" i="16"/>
  <c r="B1630" i="16"/>
  <c r="B1631" i="16"/>
  <c r="B1632" i="16"/>
  <c r="B1633" i="16"/>
  <c r="B1634" i="16"/>
  <c r="AB1634" i="16" s="1"/>
  <c r="B1635" i="16"/>
  <c r="B1636" i="16"/>
  <c r="B1637" i="16"/>
  <c r="B1638" i="16"/>
  <c r="B1639" i="16"/>
  <c r="B1640" i="16"/>
  <c r="B1641" i="16"/>
  <c r="B1642" i="16"/>
  <c r="B1643" i="16"/>
  <c r="AB1643" i="16" s="1"/>
  <c r="B1644" i="16"/>
  <c r="B1645" i="16"/>
  <c r="B1646" i="16"/>
  <c r="B1647" i="16"/>
  <c r="B1648" i="16"/>
  <c r="B1649" i="16"/>
  <c r="B1650" i="16"/>
  <c r="B1651" i="16"/>
  <c r="B1652" i="16"/>
  <c r="B1653" i="16"/>
  <c r="B1654" i="16"/>
  <c r="B1655" i="16"/>
  <c r="AB1655" i="16" s="1"/>
  <c r="B1656" i="16"/>
  <c r="B1657" i="16"/>
  <c r="B1658" i="16"/>
  <c r="B1659" i="16"/>
  <c r="AB1659" i="16" s="1"/>
  <c r="B1660" i="16"/>
  <c r="AB1660" i="16" s="1"/>
  <c r="B1661" i="16"/>
  <c r="B1662" i="16"/>
  <c r="AB1662" i="16" s="1"/>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AB1687" i="16" s="1"/>
  <c r="B1688" i="16"/>
  <c r="AB1688" i="16" s="1"/>
  <c r="B1689" i="16"/>
  <c r="B1690" i="16"/>
  <c r="B1691" i="16"/>
  <c r="AB1691" i="16" s="1"/>
  <c r="B1692" i="16"/>
  <c r="AB1692" i="16" s="1"/>
  <c r="B1693" i="16"/>
  <c r="B1694" i="16"/>
  <c r="B1695" i="16"/>
  <c r="B1696" i="16"/>
  <c r="B1697" i="16"/>
  <c r="B1698" i="16"/>
  <c r="B1699" i="16"/>
  <c r="B1700" i="16"/>
  <c r="B1701" i="16"/>
  <c r="B1702" i="16"/>
  <c r="B1703" i="16"/>
  <c r="B1704" i="16"/>
  <c r="B1705" i="16"/>
  <c r="B1706" i="16"/>
  <c r="B1707" i="16"/>
  <c r="AB1707" i="16" s="1"/>
  <c r="B1708" i="16"/>
  <c r="B1709" i="16"/>
  <c r="B1710" i="16"/>
  <c r="B1711" i="16"/>
  <c r="B1712" i="16"/>
  <c r="B1713" i="16"/>
  <c r="B1714" i="16"/>
  <c r="B1715" i="16"/>
  <c r="AB1715" i="16" s="1"/>
  <c r="B1716" i="16"/>
  <c r="AB1716" i="16" s="1"/>
  <c r="B1717" i="16"/>
  <c r="B1718" i="16"/>
  <c r="B1719" i="16"/>
  <c r="B1720" i="16"/>
  <c r="B1721" i="16"/>
  <c r="B1722" i="16"/>
  <c r="B1723" i="16"/>
  <c r="B1724" i="16"/>
  <c r="B1725" i="16"/>
  <c r="B1726" i="16"/>
  <c r="B1727" i="16"/>
  <c r="AB1727" i="16" s="1"/>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AB1776" i="16" s="1"/>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AB1804" i="16" s="1"/>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B1851" i="16"/>
  <c r="B1852" i="16"/>
  <c r="B1853" i="16"/>
  <c r="B1854" i="16"/>
  <c r="B1855" i="16"/>
  <c r="B1856" i="16"/>
  <c r="AB1856" i="16" s="1"/>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AB1904" i="16" s="1"/>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AB1928" i="16" s="1"/>
  <c r="B1929" i="16"/>
  <c r="B1930" i="16"/>
  <c r="B1931" i="16"/>
  <c r="B1932" i="16"/>
  <c r="B1933" i="16"/>
  <c r="B1934" i="16"/>
  <c r="B1935" i="16"/>
  <c r="B1936" i="16"/>
  <c r="B1937" i="16"/>
  <c r="B1938" i="16"/>
  <c r="B1939" i="16"/>
  <c r="B1940" i="16"/>
  <c r="B1941" i="16"/>
  <c r="B1942" i="16"/>
  <c r="AB1942" i="16" s="1"/>
  <c r="B1943" i="16"/>
  <c r="B1944" i="16"/>
  <c r="B1945" i="16"/>
  <c r="B1946" i="16"/>
  <c r="B1947" i="16"/>
  <c r="B1948" i="16"/>
  <c r="B1949" i="16"/>
  <c r="B1950" i="16"/>
  <c r="B1951" i="16"/>
  <c r="B1952" i="16"/>
  <c r="B1953" i="16"/>
  <c r="B1954" i="16"/>
  <c r="B1955" i="16"/>
  <c r="B1956" i="16"/>
  <c r="B1957" i="16"/>
  <c r="B1958" i="16"/>
  <c r="B1959" i="16"/>
  <c r="B1960" i="16"/>
  <c r="B1961" i="16"/>
  <c r="AB1961" i="16" s="1"/>
  <c r="B1962" i="16"/>
  <c r="B1963" i="16"/>
  <c r="B1964" i="16"/>
  <c r="B1965" i="16"/>
  <c r="B1966" i="16"/>
  <c r="AB1966" i="16" s="1"/>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AB2004" i="16" s="1"/>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AB2032" i="16" s="1"/>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AB2072" i="16" s="1"/>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AB2110" i="16" s="1"/>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AB2204" i="16" s="1"/>
  <c r="B2205" i="16"/>
  <c r="B2206" i="16"/>
  <c r="B2207" i="16"/>
  <c r="B2208" i="16"/>
  <c r="B2209" i="16"/>
  <c r="B2210" i="16"/>
  <c r="B2211" i="16"/>
  <c r="B2212" i="16"/>
  <c r="AB2212" i="16" s="1"/>
  <c r="B2213" i="16"/>
  <c r="B2214" i="16"/>
  <c r="B2215" i="16"/>
  <c r="B2216" i="16"/>
  <c r="B2217" i="16"/>
  <c r="B2218" i="16"/>
  <c r="B2219" i="16"/>
  <c r="B2220" i="16"/>
  <c r="B2221" i="16"/>
  <c r="B2222" i="16"/>
  <c r="AB2222" i="16" s="1"/>
  <c r="B2223" i="16"/>
  <c r="B2224" i="16"/>
  <c r="B2225" i="16"/>
  <c r="B2226" i="16"/>
  <c r="B2227" i="16"/>
  <c r="B2228" i="16"/>
  <c r="B2229" i="16"/>
  <c r="B2230" i="16"/>
  <c r="B2231" i="16"/>
  <c r="B2232" i="16"/>
  <c r="B2233" i="16"/>
  <c r="B2234" i="16"/>
  <c r="B2235" i="16"/>
  <c r="B2236" i="16"/>
  <c r="B2237" i="16"/>
  <c r="B2238" i="16"/>
  <c r="B2239" i="16"/>
  <c r="B2240" i="16"/>
  <c r="AB2240" i="16" s="1"/>
  <c r="B2241" i="16"/>
  <c r="B2242" i="16"/>
  <c r="B2243" i="16"/>
  <c r="B2244" i="16"/>
  <c r="B2245" i="16"/>
  <c r="B2246" i="16"/>
  <c r="B2247" i="16"/>
  <c r="B2248" i="16"/>
  <c r="B2249" i="16"/>
  <c r="B2250" i="16"/>
  <c r="B2251" i="16"/>
  <c r="B2252" i="16"/>
  <c r="AB2252" i="16" s="1"/>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B2276" i="16"/>
  <c r="B2277" i="16"/>
  <c r="B2278" i="16"/>
  <c r="B2279" i="16"/>
  <c r="B2280" i="16"/>
  <c r="AB2280" i="16" s="1"/>
  <c r="B2281" i="16"/>
  <c r="B2282" i="16"/>
  <c r="B2283" i="16"/>
  <c r="B2284" i="16"/>
  <c r="B2285" i="16"/>
  <c r="B2286" i="16"/>
  <c r="B2287" i="16"/>
  <c r="B2288" i="16"/>
  <c r="B2289" i="16"/>
  <c r="B2290" i="16"/>
  <c r="B2291" i="16"/>
  <c r="B2292" i="16"/>
  <c r="B2293" i="16"/>
  <c r="B2294" i="16"/>
  <c r="AB2294" i="16" s="1"/>
  <c r="B2295" i="16"/>
  <c r="B2296" i="16"/>
  <c r="B2297" i="16"/>
  <c r="B2298" i="16"/>
  <c r="B2299" i="16"/>
  <c r="B2300" i="16"/>
  <c r="B2301" i="16"/>
  <c r="B2302" i="16"/>
  <c r="B2303" i="16"/>
  <c r="B2304" i="16"/>
  <c r="B2305" i="16"/>
  <c r="B2306" i="16"/>
  <c r="B2307" i="16"/>
  <c r="B2308" i="16"/>
  <c r="B2309" i="16"/>
  <c r="B2310" i="16"/>
  <c r="B2311" i="16"/>
  <c r="B2312" i="16"/>
  <c r="AB2312" i="16" s="1"/>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AB2334" i="16" s="1"/>
  <c r="B2335" i="16"/>
  <c r="B2336" i="16"/>
  <c r="B2337" i="16"/>
  <c r="B2338" i="16"/>
  <c r="B2339" i="16"/>
  <c r="B2340" i="16"/>
  <c r="B2341" i="16"/>
  <c r="B2342" i="16"/>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AB2396" i="16" s="1"/>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AB2436" i="16" s="1"/>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s="1"/>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6" i="10" s="1"/>
  <c r="J6" i="14"/>
  <c r="J9" i="14"/>
  <c r="J10" i="14"/>
  <c r="J11" i="14"/>
  <c r="J5" i="14"/>
  <c r="K5" i="14"/>
  <c r="J7" i="14"/>
  <c r="J8" i="14"/>
  <c r="D11" i="4"/>
  <c r="B4" i="10"/>
  <c r="G4" i="10" s="1"/>
  <c r="H4" i="10" s="1"/>
  <c r="D4" i="10" s="1"/>
  <c r="B5" i="10"/>
  <c r="F6" i="10" s="1"/>
  <c r="H6" i="10" s="1"/>
  <c r="D6" i="10" s="1"/>
  <c r="G5" i="10"/>
  <c r="H5" i="10" s="1"/>
  <c r="D5" i="10" s="1"/>
  <c r="B17" i="10"/>
  <c r="F22" i="10" s="1"/>
  <c r="B18" i="10"/>
  <c r="F28" i="10" s="1"/>
  <c r="B51" i="10"/>
  <c r="G51" i="10"/>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H27" i="10" s="1"/>
  <c r="D27" i="10" s="1"/>
  <c r="B26" i="10"/>
  <c r="G26" i="10" s="1"/>
  <c r="B25" i="10"/>
  <c r="G25" i="10" s="1"/>
  <c r="H25" i="10" s="1"/>
  <c r="D25" i="10" s="1"/>
  <c r="H14" i="10"/>
  <c r="H61" i="4"/>
  <c r="B86" i="4"/>
  <c r="H1321" i="16"/>
  <c r="J51" i="16"/>
  <c r="H1365" i="16"/>
  <c r="J1809" i="16"/>
  <c r="F27" i="10"/>
  <c r="F64" i="10" s="1"/>
  <c r="F21" i="10"/>
  <c r="H21" i="10" s="1"/>
  <c r="D21" i="10" s="1"/>
  <c r="F47" i="10"/>
  <c r="H47" i="10" s="1"/>
  <c r="D47" i="10" s="1"/>
  <c r="F32" i="10"/>
  <c r="F30" i="10"/>
  <c r="F40" i="10"/>
  <c r="H40" i="10" s="1"/>
  <c r="D40" i="10" s="1"/>
  <c r="F62" i="10"/>
  <c r="B2" i="10" s="1"/>
  <c r="F35" i="10"/>
  <c r="F23" i="10"/>
  <c r="H23" i="10" s="1"/>
  <c r="D23" i="10" s="1"/>
  <c r="G16" i="10"/>
  <c r="H16" i="10" s="1"/>
  <c r="G18" i="10"/>
  <c r="H18" i="10" s="1"/>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H32" i="10" l="1"/>
  <c r="D32" i="10" s="1"/>
  <c r="H22" i="10"/>
  <c r="D22" i="10" s="1"/>
  <c r="D18" i="10"/>
  <c r="K65" i="10"/>
  <c r="F46" i="10"/>
  <c r="H46" i="10" s="1"/>
  <c r="D46" i="10" s="1"/>
  <c r="F41" i="10"/>
  <c r="H41" i="10" s="1"/>
  <c r="D41" i="10" s="1"/>
  <c r="H26" i="10"/>
  <c r="D26" i="10" s="1"/>
  <c r="F36" i="10"/>
  <c r="H36" i="10" s="1"/>
  <c r="D36" i="10" s="1"/>
  <c r="F31" i="10"/>
  <c r="H31" i="10" s="1"/>
  <c r="D31" i="10" s="1"/>
  <c r="F50" i="10"/>
  <c r="F63" i="10"/>
  <c r="F43" i="10"/>
  <c r="H43" i="10" s="1"/>
  <c r="D43" i="10" s="1"/>
  <c r="F65" i="10"/>
  <c r="F48" i="10"/>
  <c r="H48" i="10" s="1"/>
  <c r="D48" i="10" s="1"/>
  <c r="F38" i="10"/>
  <c r="H38" i="10" s="1"/>
  <c r="D38" i="10" s="1"/>
  <c r="H28" i="10"/>
  <c r="D28" i="10" s="1"/>
  <c r="F33" i="10"/>
  <c r="H33" i="10" s="1"/>
  <c r="D33" i="10" s="1"/>
  <c r="K63" i="10"/>
  <c r="D16" i="10"/>
  <c r="J6" i="10"/>
  <c r="B9" i="4"/>
  <c r="A5" i="10" s="1"/>
  <c r="B4" i="3"/>
  <c r="A21" i="2"/>
  <c r="I4" i="16"/>
  <c r="I21" i="10"/>
  <c r="C21" i="3"/>
  <c r="B1001" i="11"/>
  <c r="N4" i="16"/>
  <c r="C26" i="3"/>
  <c r="A34" i="2"/>
  <c r="G4" i="16"/>
  <c r="A70" i="2"/>
  <c r="I9" i="10"/>
  <c r="A1" i="11"/>
  <c r="A55" i="2"/>
  <c r="B83" i="4"/>
  <c r="A59" i="10" s="1"/>
  <c r="I38" i="10"/>
  <c r="J15" i="10"/>
  <c r="B8" i="3"/>
  <c r="J43" i="10"/>
  <c r="C43" i="10" s="1"/>
  <c r="J35" i="10"/>
  <c r="J32" i="10"/>
  <c r="C32" i="10" s="1"/>
  <c r="J55" i="10"/>
  <c r="C16" i="3"/>
  <c r="B14" i="4"/>
  <c r="C23" i="3"/>
  <c r="J40" i="10"/>
  <c r="L4" i="16"/>
  <c r="A27" i="2"/>
  <c r="O4" i="16"/>
  <c r="B3" i="3"/>
  <c r="I10" i="10"/>
  <c r="B28" i="4"/>
  <c r="I66" i="10"/>
  <c r="A26" i="2"/>
  <c r="C20" i="3"/>
  <c r="J27" i="10"/>
  <c r="C27" i="10" s="1"/>
  <c r="A54" i="2"/>
  <c r="B14" i="3"/>
  <c r="C8" i="3"/>
  <c r="A42" i="2"/>
  <c r="I32" i="10"/>
  <c r="I28" i="10"/>
  <c r="C31" i="3"/>
  <c r="H68" i="4"/>
  <c r="B27" i="3"/>
  <c r="J51" i="10"/>
  <c r="A19" i="2"/>
  <c r="I7" i="10"/>
  <c r="B3" i="10"/>
  <c r="I33" i="10"/>
  <c r="J9" i="10"/>
  <c r="C9" i="10" s="1"/>
  <c r="J56" i="10"/>
  <c r="J5" i="10"/>
  <c r="C5" i="10" s="1"/>
  <c r="B5" i="11"/>
  <c r="H30" i="10"/>
  <c r="D30" i="10" s="1"/>
  <c r="I46" i="10"/>
  <c r="B18" i="4"/>
  <c r="A10" i="10" s="1"/>
  <c r="B11" i="3"/>
  <c r="A40" i="2"/>
  <c r="I51" i="10"/>
  <c r="I11" i="10"/>
  <c r="J50" i="10"/>
  <c r="D5" i="11"/>
  <c r="A25" i="2"/>
  <c r="A71" i="2"/>
  <c r="A37" i="2"/>
  <c r="B19" i="4"/>
  <c r="I8" i="10"/>
  <c r="A18" i="2"/>
  <c r="B19" i="3"/>
  <c r="B16" i="4"/>
  <c r="A8" i="10" s="1"/>
  <c r="A45" i="2"/>
  <c r="J38" i="10"/>
  <c r="C38" i="10" s="1"/>
  <c r="A20" i="2"/>
  <c r="C4" i="3"/>
  <c r="A41" i="2"/>
  <c r="A11" i="2"/>
  <c r="B38" i="4"/>
  <c r="B44" i="4" s="1"/>
  <c r="A30"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AB2467" i="16"/>
  <c r="S2463" i="16"/>
  <c r="T2463" i="16"/>
  <c r="S2459" i="16"/>
  <c r="T2459" i="16"/>
  <c r="S2455" i="16"/>
  <c r="T2455" i="16"/>
  <c r="S2451" i="16"/>
  <c r="T2451" i="16"/>
  <c r="AB2451" i="16"/>
  <c r="S2447" i="16"/>
  <c r="T2447" i="16"/>
  <c r="S2443" i="16"/>
  <c r="T2443" i="16"/>
  <c r="S2439" i="16"/>
  <c r="T2439" i="16"/>
  <c r="S2435" i="16"/>
  <c r="T2435" i="16"/>
  <c r="S2431" i="16"/>
  <c r="T2431" i="16"/>
  <c r="S2427" i="16"/>
  <c r="T2427" i="16"/>
  <c r="S2423" i="16"/>
  <c r="T2423" i="16"/>
  <c r="S2419" i="16"/>
  <c r="T2419" i="16"/>
  <c r="AB2419" i="16"/>
  <c r="S2415" i="16"/>
  <c r="T2415" i="16"/>
  <c r="S2411" i="16"/>
  <c r="T2411" i="16"/>
  <c r="S2407" i="16"/>
  <c r="T2407" i="16"/>
  <c r="S2403" i="16"/>
  <c r="T2403" i="16"/>
  <c r="AB2403" i="16"/>
  <c r="S2399" i="16"/>
  <c r="T2399" i="16"/>
  <c r="S2395" i="16"/>
  <c r="T2395" i="16"/>
  <c r="S2391" i="16"/>
  <c r="T2391" i="16"/>
  <c r="S2387" i="16"/>
  <c r="T2387" i="16"/>
  <c r="S2383" i="16"/>
  <c r="T2383" i="16"/>
  <c r="AB2383" i="16"/>
  <c r="S2379" i="16"/>
  <c r="T2379" i="16"/>
  <c r="S2375" i="16"/>
  <c r="T2375" i="16"/>
  <c r="S2371" i="16"/>
  <c r="T2371" i="16"/>
  <c r="S2367" i="16"/>
  <c r="T2367" i="16"/>
  <c r="S2363" i="16"/>
  <c r="T2363" i="16"/>
  <c r="S2359" i="16"/>
  <c r="T2359" i="16"/>
  <c r="S2355" i="16"/>
  <c r="T2355" i="16"/>
  <c r="AB2355" i="16"/>
  <c r="S2351" i="16"/>
  <c r="T2351" i="16"/>
  <c r="S2347" i="16"/>
  <c r="T2347" i="16"/>
  <c r="S2343" i="16"/>
  <c r="T2343" i="16"/>
  <c r="S2339" i="16"/>
  <c r="T2339" i="16"/>
  <c r="AB2339" i="16"/>
  <c r="S2335" i="16"/>
  <c r="T2335" i="16"/>
  <c r="S2331" i="16"/>
  <c r="T2331" i="16"/>
  <c r="S2327" i="16"/>
  <c r="T2327" i="16"/>
  <c r="S2323" i="16"/>
  <c r="T2323" i="16"/>
  <c r="S2319" i="16"/>
  <c r="T2319" i="16"/>
  <c r="AB2319" i="16"/>
  <c r="S2315" i="16"/>
  <c r="T2315" i="16"/>
  <c r="S2311" i="16"/>
  <c r="T2311" i="16"/>
  <c r="S2307" i="16"/>
  <c r="T2307" i="16"/>
  <c r="S2303" i="16"/>
  <c r="T2303" i="16"/>
  <c r="S2299" i="16"/>
  <c r="T2299" i="16"/>
  <c r="S2295" i="16"/>
  <c r="T2295" i="16"/>
  <c r="S2291" i="16"/>
  <c r="T2291" i="16"/>
  <c r="AB2291" i="16"/>
  <c r="S2287" i="16"/>
  <c r="T2287" i="16"/>
  <c r="S2283" i="16"/>
  <c r="T2283" i="16"/>
  <c r="S2279" i="16"/>
  <c r="T2279" i="16"/>
  <c r="S2275" i="16"/>
  <c r="T2275" i="16"/>
  <c r="AB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AB2211" i="16"/>
  <c r="S2207" i="16"/>
  <c r="T2207" i="16"/>
  <c r="S2203" i="16"/>
  <c r="T2203" i="16"/>
  <c r="S2199" i="16"/>
  <c r="T2199" i="16"/>
  <c r="S2195" i="16"/>
  <c r="T2195" i="16"/>
  <c r="AB2195" i="16"/>
  <c r="S2191" i="16"/>
  <c r="T2191" i="16"/>
  <c r="S2187" i="16"/>
  <c r="T2187" i="16"/>
  <c r="S2183" i="16"/>
  <c r="T2183" i="16"/>
  <c r="S2179" i="16"/>
  <c r="T2179" i="16"/>
  <c r="S2175" i="16"/>
  <c r="T2175" i="16"/>
  <c r="S2171" i="16"/>
  <c r="T2171" i="16"/>
  <c r="AB2171" i="16"/>
  <c r="S2167" i="16"/>
  <c r="T2167" i="16"/>
  <c r="S2163" i="16"/>
  <c r="T2163" i="16"/>
  <c r="S2159" i="16"/>
  <c r="T2159" i="16"/>
  <c r="S2155" i="16"/>
  <c r="T2155" i="16"/>
  <c r="AB2155" i="16"/>
  <c r="S2151" i="16"/>
  <c r="T2151" i="16"/>
  <c r="S2147" i="16"/>
  <c r="T2147" i="16"/>
  <c r="AB2147" i="16"/>
  <c r="S2143" i="16"/>
  <c r="T2143" i="16"/>
  <c r="S2139" i="16"/>
  <c r="T2139" i="16"/>
  <c r="S2135" i="16"/>
  <c r="T2135" i="16"/>
  <c r="S2131" i="16"/>
  <c r="T2131" i="16"/>
  <c r="S2127" i="16"/>
  <c r="T2127" i="16"/>
  <c r="S2123" i="16"/>
  <c r="T2123" i="16"/>
  <c r="AB2123" i="16"/>
  <c r="S2119" i="16"/>
  <c r="T2119" i="16"/>
  <c r="S2115" i="16"/>
  <c r="T2115" i="16"/>
  <c r="S2111" i="16"/>
  <c r="T2111" i="16"/>
  <c r="S2107" i="16"/>
  <c r="T2107" i="16"/>
  <c r="AB2107" i="16"/>
  <c r="S2103" i="16"/>
  <c r="T2103" i="16"/>
  <c r="S2099" i="16"/>
  <c r="T2099" i="16"/>
  <c r="S2095" i="16"/>
  <c r="T2095" i="16"/>
  <c r="AB2095" i="16"/>
  <c r="S2091" i="16"/>
  <c r="T2091" i="16"/>
  <c r="AB2091" i="16"/>
  <c r="S2087" i="16"/>
  <c r="T2087" i="16"/>
  <c r="S2083" i="16"/>
  <c r="T2083" i="16"/>
  <c r="AB2083" i="16"/>
  <c r="S2079" i="16"/>
  <c r="T2079" i="16"/>
  <c r="S2075" i="16"/>
  <c r="T2075" i="16"/>
  <c r="AB2075" i="16"/>
  <c r="S2071" i="16"/>
  <c r="T2071" i="16"/>
  <c r="S2067" i="16"/>
  <c r="T2067" i="16"/>
  <c r="AB2067" i="16"/>
  <c r="S2063" i="16"/>
  <c r="T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AB2015" i="16"/>
  <c r="S2011" i="16"/>
  <c r="T2011" i="16"/>
  <c r="S2007" i="16"/>
  <c r="T2007" i="16"/>
  <c r="AB2007" i="16"/>
  <c r="S2003" i="16"/>
  <c r="T2003" i="16"/>
  <c r="S1999" i="16"/>
  <c r="T1999" i="16"/>
  <c r="S1995" i="16"/>
  <c r="T1995" i="16"/>
  <c r="AB1995" i="16"/>
  <c r="S1991" i="16"/>
  <c r="T1991" i="16"/>
  <c r="S1987" i="16"/>
  <c r="T1987" i="16"/>
  <c r="S1983" i="16"/>
  <c r="T1983" i="16"/>
  <c r="S1979" i="16"/>
  <c r="T1979" i="16"/>
  <c r="S1975" i="16"/>
  <c r="T1975" i="16"/>
  <c r="AB1975" i="16"/>
  <c r="S1971" i="16"/>
  <c r="T1971" i="16"/>
  <c r="AB1971" i="16"/>
  <c r="S1967" i="16"/>
  <c r="T1967" i="16"/>
  <c r="S1963" i="16"/>
  <c r="T1963" i="16"/>
  <c r="AB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AB1923" i="16"/>
  <c r="S1919" i="16"/>
  <c r="T1919" i="16"/>
  <c r="AB1919" i="16"/>
  <c r="S1915" i="16"/>
  <c r="T1915" i="16"/>
  <c r="S1911" i="16"/>
  <c r="T1911" i="16"/>
  <c r="AB1911" i="16"/>
  <c r="S1907" i="16"/>
  <c r="T1907" i="16"/>
  <c r="AB1907" i="16"/>
  <c r="S1903" i="16"/>
  <c r="T1903" i="16"/>
  <c r="S1899" i="16"/>
  <c r="T1899" i="16"/>
  <c r="AB1899" i="16"/>
  <c r="S1895" i="16"/>
  <c r="T1895" i="16"/>
  <c r="S1891" i="16"/>
  <c r="T1891" i="16"/>
  <c r="S1887" i="16"/>
  <c r="T1887" i="16"/>
  <c r="S1883" i="16"/>
  <c r="T1883" i="16"/>
  <c r="S1879" i="16"/>
  <c r="T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AB1755" i="16"/>
  <c r="S1751" i="16"/>
  <c r="T1751" i="16"/>
  <c r="AB1751" i="16"/>
  <c r="S1747" i="16"/>
  <c r="T1747" i="16"/>
  <c r="S1743" i="16"/>
  <c r="T1743" i="16"/>
  <c r="S1739" i="16"/>
  <c r="T1739" i="16"/>
  <c r="AB1739" i="16"/>
  <c r="S1735" i="16"/>
  <c r="T1735" i="16"/>
  <c r="S1731" i="16"/>
  <c r="T1731" i="16"/>
  <c r="AB1731" i="16"/>
  <c r="AB2079" i="16"/>
  <c r="AB1891" i="16"/>
  <c r="AB2501" i="16"/>
  <c r="V2501" i="16"/>
  <c r="AB2479" i="16"/>
  <c r="AB1319" i="16"/>
  <c r="V1319" i="16"/>
  <c r="AB1195" i="16"/>
  <c r="V1195" i="16"/>
  <c r="F1195" i="16" s="1"/>
  <c r="L64" i="10"/>
  <c r="L63" i="10"/>
  <c r="C63" i="10" s="1"/>
  <c r="L62" i="10"/>
  <c r="L65" i="10"/>
  <c r="C65" i="10" s="1"/>
  <c r="I62" i="10"/>
  <c r="S2502" i="16"/>
  <c r="T2502" i="16"/>
  <c r="S2498" i="16"/>
  <c r="T2498" i="16"/>
  <c r="AB2498" i="16"/>
  <c r="S2494" i="16"/>
  <c r="T2494" i="16"/>
  <c r="AB2494" i="16"/>
  <c r="S2490" i="16"/>
  <c r="T2490" i="16"/>
  <c r="AB2490" i="16"/>
  <c r="S2486" i="16"/>
  <c r="T2486" i="16"/>
  <c r="S2482" i="16"/>
  <c r="T2482" i="16"/>
  <c r="S2478" i="16"/>
  <c r="T2478" i="16"/>
  <c r="S2474" i="16"/>
  <c r="T2474" i="16"/>
  <c r="AB2474" i="16"/>
  <c r="S2470" i="16"/>
  <c r="T2470" i="16"/>
  <c r="AB2470" i="16"/>
  <c r="S2466" i="16"/>
  <c r="T2466" i="16"/>
  <c r="S2462" i="16"/>
  <c r="T2462" i="16"/>
  <c r="AB2462" i="16"/>
  <c r="S2458" i="16"/>
  <c r="T2458" i="16"/>
  <c r="AB2458" i="16"/>
  <c r="S2454" i="16"/>
  <c r="T2454" i="16"/>
  <c r="S2450" i="16"/>
  <c r="T2450" i="16"/>
  <c r="S2446" i="16"/>
  <c r="T2446" i="16"/>
  <c r="S2442" i="16"/>
  <c r="T2442" i="16"/>
  <c r="S2438" i="16"/>
  <c r="T2438" i="16"/>
  <c r="AB2438" i="16"/>
  <c r="S2434" i="16"/>
  <c r="T2434" i="16"/>
  <c r="S2430" i="16"/>
  <c r="T2430" i="16"/>
  <c r="AB2430" i="16"/>
  <c r="S2426" i="16"/>
  <c r="T2426" i="16"/>
  <c r="S2422" i="16"/>
  <c r="T2422" i="16"/>
  <c r="AB2422" i="16"/>
  <c r="S2418" i="16"/>
  <c r="T2418" i="16"/>
  <c r="S2414" i="16"/>
  <c r="T2414" i="16"/>
  <c r="AB2414" i="16"/>
  <c r="S2410" i="16"/>
  <c r="T2410" i="16"/>
  <c r="AB2410" i="16"/>
  <c r="S2406" i="16"/>
  <c r="T2406" i="16"/>
  <c r="S2402" i="16"/>
  <c r="T2402" i="16"/>
  <c r="S2398" i="16"/>
  <c r="T2398" i="16"/>
  <c r="S2394" i="16"/>
  <c r="T2394" i="16"/>
  <c r="AB2394" i="16"/>
  <c r="S2390" i="16"/>
  <c r="T2390" i="16"/>
  <c r="S2386" i="16"/>
  <c r="T2386" i="16"/>
  <c r="S2382" i="16"/>
  <c r="T2382" i="16"/>
  <c r="S2378" i="16"/>
  <c r="T2378" i="16"/>
  <c r="S2374" i="16"/>
  <c r="T2374" i="16"/>
  <c r="S2370" i="16"/>
  <c r="T2370" i="16"/>
  <c r="S2366" i="16"/>
  <c r="T2366" i="16"/>
  <c r="AB2366" i="16"/>
  <c r="S2362" i="16"/>
  <c r="T2362" i="16"/>
  <c r="S2358" i="16"/>
  <c r="T2358" i="16"/>
  <c r="AB2358" i="16"/>
  <c r="S2354" i="16"/>
  <c r="T2354" i="16"/>
  <c r="S2350" i="16"/>
  <c r="T2350" i="16"/>
  <c r="AB2350" i="16"/>
  <c r="S2346" i="16"/>
  <c r="T2346" i="16"/>
  <c r="AB2346" i="16"/>
  <c r="S2342" i="16"/>
  <c r="T2342" i="16"/>
  <c r="S2338" i="16"/>
  <c r="T2338" i="16"/>
  <c r="S2334" i="16"/>
  <c r="T2334" i="16"/>
  <c r="S2330" i="16"/>
  <c r="T2330" i="16"/>
  <c r="AB2330" i="16"/>
  <c r="S2326" i="16"/>
  <c r="T2326" i="16"/>
  <c r="S2322" i="16"/>
  <c r="T2322" i="16"/>
  <c r="S2318" i="16"/>
  <c r="T2318" i="16"/>
  <c r="AB2318" i="16"/>
  <c r="S2314" i="16"/>
  <c r="T2314" i="16"/>
  <c r="S2310" i="16"/>
  <c r="T2310" i="16"/>
  <c r="AB2310" i="16"/>
  <c r="S2306" i="16"/>
  <c r="T2306" i="16"/>
  <c r="AB2306" i="16"/>
  <c r="S2302" i="16"/>
  <c r="T2302" i="16"/>
  <c r="AB2302" i="16"/>
  <c r="S2298" i="16"/>
  <c r="T2298" i="16"/>
  <c r="AB2298" i="16"/>
  <c r="S2294" i="16"/>
  <c r="T2294" i="16"/>
  <c r="S2290" i="16"/>
  <c r="T2290" i="16"/>
  <c r="S2286" i="16"/>
  <c r="T2286" i="16"/>
  <c r="AB2286" i="16"/>
  <c r="S2282" i="16"/>
  <c r="T2282" i="16"/>
  <c r="AB2282" i="16"/>
  <c r="S2278" i="16"/>
  <c r="T2278" i="16"/>
  <c r="AB2278" i="16"/>
  <c r="S2274" i="16"/>
  <c r="T2274" i="16"/>
  <c r="S2270" i="16"/>
  <c r="T2270" i="16"/>
  <c r="S2266" i="16"/>
  <c r="T2266" i="16"/>
  <c r="AB2266" i="16"/>
  <c r="S2262" i="16"/>
  <c r="T2262" i="16"/>
  <c r="S2258" i="16"/>
  <c r="T2258" i="16"/>
  <c r="S2254" i="16"/>
  <c r="T2254" i="16"/>
  <c r="AB2254" i="16"/>
  <c r="S2250" i="16"/>
  <c r="T2250" i="16"/>
  <c r="S2246" i="16"/>
  <c r="T2246" i="16"/>
  <c r="S2242" i="16"/>
  <c r="T2242" i="16"/>
  <c r="AB2242" i="16"/>
  <c r="S2238" i="16"/>
  <c r="T2238" i="16"/>
  <c r="AB2238" i="16"/>
  <c r="S2234" i="16"/>
  <c r="T2234" i="16"/>
  <c r="AB2234" i="16"/>
  <c r="S2230" i="16"/>
  <c r="T2230" i="16"/>
  <c r="S2226" i="16"/>
  <c r="T2226" i="16"/>
  <c r="S2222" i="16"/>
  <c r="T2222" i="16"/>
  <c r="S2218" i="16"/>
  <c r="T2218" i="16"/>
  <c r="AB2218" i="16"/>
  <c r="S2214" i="16"/>
  <c r="T2214" i="16"/>
  <c r="AB2214" i="16"/>
  <c r="S2210" i="16"/>
  <c r="T2210" i="16"/>
  <c r="S2206" i="16"/>
  <c r="T2206" i="16"/>
  <c r="AB2206" i="16"/>
  <c r="S2202" i="16"/>
  <c r="T2202" i="16"/>
  <c r="AB2202" i="16"/>
  <c r="S2198" i="16"/>
  <c r="T2198" i="16"/>
  <c r="S2194" i="16"/>
  <c r="T2194" i="16"/>
  <c r="S2190" i="16"/>
  <c r="T2190" i="16"/>
  <c r="AB2190" i="16"/>
  <c r="S2186" i="16"/>
  <c r="T2186" i="16"/>
  <c r="S2182" i="16"/>
  <c r="T2182" i="16"/>
  <c r="S2178" i="16"/>
  <c r="T2178" i="16"/>
  <c r="AB2178" i="16"/>
  <c r="S2174" i="16"/>
  <c r="T2174" i="16"/>
  <c r="S2170" i="16"/>
  <c r="T2170" i="16"/>
  <c r="AB2170" i="16"/>
  <c r="S2166" i="16"/>
  <c r="T2166" i="16"/>
  <c r="S2162" i="16"/>
  <c r="T2162" i="16"/>
  <c r="S2158" i="16"/>
  <c r="T2158" i="16"/>
  <c r="AB2158" i="16"/>
  <c r="S2154" i="16"/>
  <c r="T2154" i="16"/>
  <c r="AB2154" i="16"/>
  <c r="S2150" i="16"/>
  <c r="T2150" i="16"/>
  <c r="AB2150" i="16"/>
  <c r="S2146" i="16"/>
  <c r="T2146" i="16"/>
  <c r="S2142" i="16"/>
  <c r="T2142" i="16"/>
  <c r="S2138" i="16"/>
  <c r="T2138" i="16"/>
  <c r="S2134" i="16"/>
  <c r="T2134" i="16"/>
  <c r="S2130" i="16"/>
  <c r="T2130" i="16"/>
  <c r="AB2130" i="16"/>
  <c r="S2126" i="16"/>
  <c r="T2126" i="16"/>
  <c r="AB2126" i="16"/>
  <c r="S2122" i="16"/>
  <c r="T2122" i="16"/>
  <c r="S2118" i="16"/>
  <c r="T2118" i="16"/>
  <c r="S2114" i="16"/>
  <c r="T2114" i="16"/>
  <c r="AB2114" i="16"/>
  <c r="S2110" i="16"/>
  <c r="T2110" i="16"/>
  <c r="S2106" i="16"/>
  <c r="T2106" i="16"/>
  <c r="AB2106" i="16"/>
  <c r="S2102" i="16"/>
  <c r="T2102" i="16"/>
  <c r="S2098" i="16"/>
  <c r="T2098" i="16"/>
  <c r="S2094" i="16"/>
  <c r="T2094" i="16"/>
  <c r="S2090" i="16"/>
  <c r="T2090" i="16"/>
  <c r="AB2090" i="16"/>
  <c r="S2086" i="16"/>
  <c r="T2086" i="16"/>
  <c r="S2082" i="16"/>
  <c r="T2082" i="16"/>
  <c r="S2078" i="16"/>
  <c r="T2078" i="16"/>
  <c r="S2074" i="16"/>
  <c r="T2074" i="16"/>
  <c r="AB2074" i="16"/>
  <c r="S2070" i="16"/>
  <c r="T2070" i="16"/>
  <c r="S2066" i="16"/>
  <c r="T2066" i="16"/>
  <c r="AB2066" i="16"/>
  <c r="S2062" i="16"/>
  <c r="T2062" i="16"/>
  <c r="AB2062" i="16"/>
  <c r="S2058" i="16"/>
  <c r="T2058" i="16"/>
  <c r="S2054" i="16"/>
  <c r="T2054" i="16"/>
  <c r="AB2054" i="16"/>
  <c r="S2050" i="16"/>
  <c r="T2050" i="16"/>
  <c r="AB2050" i="16"/>
  <c r="S2046" i="16"/>
  <c r="T2046" i="16"/>
  <c r="AB2046" i="16"/>
  <c r="S2042" i="16"/>
  <c r="T2042" i="16"/>
  <c r="S2038" i="16"/>
  <c r="T2038" i="16"/>
  <c r="AB2038" i="16"/>
  <c r="S2034" i="16"/>
  <c r="T2034" i="16"/>
  <c r="AB2034" i="16"/>
  <c r="T2030" i="16"/>
  <c r="S2030" i="16"/>
  <c r="AB2030" i="16"/>
  <c r="T2026" i="16"/>
  <c r="S2026" i="16"/>
  <c r="T2022" i="16"/>
  <c r="S2022" i="16"/>
  <c r="AB2022" i="16"/>
  <c r="T2018" i="16"/>
  <c r="S2018" i="16"/>
  <c r="T2014" i="16"/>
  <c r="S2014" i="16"/>
  <c r="T2010" i="16"/>
  <c r="S2010" i="16"/>
  <c r="T2006" i="16"/>
  <c r="S2006" i="16"/>
  <c r="T2002" i="16"/>
  <c r="S2002" i="16"/>
  <c r="AB2002" i="16"/>
  <c r="T1998" i="16"/>
  <c r="S1998" i="16"/>
  <c r="AB1998" i="16"/>
  <c r="T1994" i="16"/>
  <c r="S1994" i="16"/>
  <c r="T1990" i="16"/>
  <c r="S1990" i="16"/>
  <c r="T1986" i="16"/>
  <c r="S1986" i="16"/>
  <c r="AB1986" i="16"/>
  <c r="T1982" i="16"/>
  <c r="S1982" i="16"/>
  <c r="AB1982" i="16"/>
  <c r="T1978" i="16"/>
  <c r="S1978" i="16"/>
  <c r="AB1978" i="16"/>
  <c r="T1974" i="16"/>
  <c r="S1974" i="16"/>
  <c r="AB1974" i="16"/>
  <c r="T1970" i="16"/>
  <c r="S1970" i="16"/>
  <c r="T1966" i="16"/>
  <c r="S1966" i="16"/>
  <c r="T1962" i="16"/>
  <c r="S1962" i="16"/>
  <c r="AB1962" i="16"/>
  <c r="T1958" i="16"/>
  <c r="S1958" i="16"/>
  <c r="AB1958" i="16"/>
  <c r="T1954" i="16"/>
  <c r="S1954" i="16"/>
  <c r="T1950" i="16"/>
  <c r="S1950" i="16"/>
  <c r="T1946" i="16"/>
  <c r="S1946" i="16"/>
  <c r="T1942" i="16"/>
  <c r="S1942" i="16"/>
  <c r="T1938" i="16"/>
  <c r="S1938" i="16"/>
  <c r="AB1938" i="16"/>
  <c r="T1934" i="16"/>
  <c r="S1934" i="16"/>
  <c r="T1930" i="16"/>
  <c r="S1930" i="16"/>
  <c r="T1926" i="16"/>
  <c r="S1926" i="16"/>
  <c r="T1922" i="16"/>
  <c r="S1922" i="16"/>
  <c r="AB1922" i="16"/>
  <c r="T1918" i="16"/>
  <c r="S1918" i="16"/>
  <c r="AB1918" i="16"/>
  <c r="T1914" i="16"/>
  <c r="S1914" i="16"/>
  <c r="AB1914" i="16"/>
  <c r="T1910" i="16"/>
  <c r="S1910" i="16"/>
  <c r="T1906" i="16"/>
  <c r="S1906" i="16"/>
  <c r="T1902" i="16"/>
  <c r="S1902" i="16"/>
  <c r="AB1902" i="16"/>
  <c r="T1898" i="16"/>
  <c r="S1898" i="16"/>
  <c r="T1894" i="16"/>
  <c r="S1894" i="16"/>
  <c r="AB1894" i="16"/>
  <c r="T1890" i="16"/>
  <c r="S1890" i="16"/>
  <c r="T1886" i="16"/>
  <c r="S1886" i="16"/>
  <c r="T1882" i="16"/>
  <c r="S1882" i="16"/>
  <c r="AB1882" i="16"/>
  <c r="T1878" i="16"/>
  <c r="S1878" i="16"/>
  <c r="T1874" i="16"/>
  <c r="S1874" i="16"/>
  <c r="AB1874" i="16"/>
  <c r="T1870" i="16"/>
  <c r="S1870" i="16"/>
  <c r="T1866" i="16"/>
  <c r="S1866" i="16"/>
  <c r="T1862" i="16"/>
  <c r="S1862" i="16"/>
  <c r="T1858" i="16"/>
  <c r="S1858" i="16"/>
  <c r="AB1858" i="16"/>
  <c r="T1854" i="16"/>
  <c r="S1854" i="16"/>
  <c r="AB1854" i="16"/>
  <c r="T1850" i="16"/>
  <c r="S1850" i="16"/>
  <c r="T1846" i="16"/>
  <c r="S1846" i="16"/>
  <c r="AB1846" i="16"/>
  <c r="T1842" i="16"/>
  <c r="S1842" i="16"/>
  <c r="T1838" i="16"/>
  <c r="S1838" i="16"/>
  <c r="T1834" i="16"/>
  <c r="S1834" i="16"/>
  <c r="AB1834" i="16"/>
  <c r="T1830" i="16"/>
  <c r="S1830" i="16"/>
  <c r="T1826" i="16"/>
  <c r="S1826" i="16"/>
  <c r="AB1826" i="16"/>
  <c r="T1822" i="16"/>
  <c r="S1822" i="16"/>
  <c r="AB1822" i="16"/>
  <c r="T1818" i="16"/>
  <c r="S1818" i="16"/>
  <c r="AB1818" i="16"/>
  <c r="T1814" i="16"/>
  <c r="S1814" i="16"/>
  <c r="AB1814" i="16"/>
  <c r="T1810" i="16"/>
  <c r="S1810" i="16"/>
  <c r="T1806" i="16"/>
  <c r="S1806" i="16"/>
  <c r="AB1806" i="16"/>
  <c r="T1802" i="16"/>
  <c r="S1802" i="16"/>
  <c r="T1798" i="16"/>
  <c r="S1798" i="16"/>
  <c r="AB1798" i="16"/>
  <c r="T1794" i="16"/>
  <c r="S1794" i="16"/>
  <c r="AB1794" i="16"/>
  <c r="T1790" i="16"/>
  <c r="S1790" i="16"/>
  <c r="AB1790" i="16"/>
  <c r="T1786" i="16"/>
  <c r="S1786" i="16"/>
  <c r="AB1786" i="16"/>
  <c r="T1782" i="16"/>
  <c r="S1782" i="16"/>
  <c r="T1778" i="16"/>
  <c r="S1778" i="16"/>
  <c r="T1774" i="16"/>
  <c r="S1774" i="16"/>
  <c r="AB1774" i="16"/>
  <c r="T1770" i="16"/>
  <c r="S1770" i="16"/>
  <c r="T1766" i="16"/>
  <c r="S1766" i="16"/>
  <c r="AB1766" i="16"/>
  <c r="T1762" i="16"/>
  <c r="S1762" i="16"/>
  <c r="AB1762" i="16"/>
  <c r="T1758" i="16"/>
  <c r="S1758" i="16"/>
  <c r="AB1758" i="16"/>
  <c r="T1754" i="16"/>
  <c r="S1754" i="16"/>
  <c r="T1750" i="16"/>
  <c r="S1750" i="16"/>
  <c r="AB1750" i="16"/>
  <c r="T1746" i="16"/>
  <c r="S1746" i="16"/>
  <c r="AB1746" i="16"/>
  <c r="T1742" i="16"/>
  <c r="S1742" i="16"/>
  <c r="T1738" i="16"/>
  <c r="S1738" i="16"/>
  <c r="T1734" i="16"/>
  <c r="S1734" i="16"/>
  <c r="AB1734" i="16"/>
  <c r="T1730" i="16"/>
  <c r="S1730" i="16"/>
  <c r="AB1730" i="16"/>
  <c r="T1726" i="16"/>
  <c r="S1726" i="16"/>
  <c r="AB1726" i="16"/>
  <c r="T1722" i="16"/>
  <c r="S1722" i="16"/>
  <c r="AB1722" i="16"/>
  <c r="T1718" i="16"/>
  <c r="S1718" i="16"/>
  <c r="T1714" i="16"/>
  <c r="S1714" i="16"/>
  <c r="T1710" i="16"/>
  <c r="S1710" i="16"/>
  <c r="AB1710" i="16"/>
  <c r="T1706" i="16"/>
  <c r="S1706" i="16"/>
  <c r="AB1706" i="16"/>
  <c r="T1702" i="16"/>
  <c r="S1702" i="16"/>
  <c r="AB1702" i="16"/>
  <c r="T1698" i="16"/>
  <c r="S1698" i="16"/>
  <c r="T1694" i="16"/>
  <c r="S1694" i="16"/>
  <c r="T1690" i="16"/>
  <c r="S1690" i="16"/>
  <c r="AB1690" i="16"/>
  <c r="T1686" i="16"/>
  <c r="S1686" i="16"/>
  <c r="AB1686" i="16"/>
  <c r="T1682" i="16"/>
  <c r="S1682" i="16"/>
  <c r="T1678" i="16"/>
  <c r="S1678" i="16"/>
  <c r="AB1678" i="16"/>
  <c r="T1674" i="16"/>
  <c r="S1674" i="16"/>
  <c r="AB1674" i="16"/>
  <c r="T1670" i="16"/>
  <c r="S1670" i="16"/>
  <c r="AB1670" i="16"/>
  <c r="T1666" i="16"/>
  <c r="S1666" i="16"/>
  <c r="AB1666" i="16"/>
  <c r="T1662" i="16"/>
  <c r="S1662" i="16"/>
  <c r="T1658" i="16"/>
  <c r="S1658" i="16"/>
  <c r="AB1658" i="16"/>
  <c r="T1654" i="16"/>
  <c r="S1654" i="16"/>
  <c r="AB1654" i="16"/>
  <c r="T1650" i="16"/>
  <c r="S1650" i="16"/>
  <c r="T1646" i="16"/>
  <c r="S1646" i="16"/>
  <c r="AB1646" i="16"/>
  <c r="T1642" i="16"/>
  <c r="S1642" i="16"/>
  <c r="T1638" i="16"/>
  <c r="S1638" i="16"/>
  <c r="AB1638" i="16"/>
  <c r="T1634" i="16"/>
  <c r="S1634" i="16"/>
  <c r="T1630" i="16"/>
  <c r="S1630" i="16"/>
  <c r="AB1630" i="16"/>
  <c r="T1626" i="16"/>
  <c r="S1626" i="16"/>
  <c r="T1622" i="16"/>
  <c r="S1622" i="16"/>
  <c r="AB1622" i="16"/>
  <c r="T1618" i="16"/>
  <c r="S1618" i="16"/>
  <c r="T1614" i="16"/>
  <c r="S1614" i="16"/>
  <c r="AB1614" i="16"/>
  <c r="T1610" i="16"/>
  <c r="S1610" i="16"/>
  <c r="T1606" i="16"/>
  <c r="S1606" i="16"/>
  <c r="AB1606" i="16"/>
  <c r="T1602" i="16"/>
  <c r="S1602" i="16"/>
  <c r="T1598" i="16"/>
  <c r="S1598" i="16"/>
  <c r="AB1598" i="16"/>
  <c r="T1594" i="16"/>
  <c r="S1594" i="16"/>
  <c r="AB1594" i="16"/>
  <c r="T1590" i="16"/>
  <c r="S1590" i="16"/>
  <c r="AB1590" i="16"/>
  <c r="T1586" i="16"/>
  <c r="S1586" i="16"/>
  <c r="T1582" i="16"/>
  <c r="S1582" i="16"/>
  <c r="AB1582" i="16"/>
  <c r="T1578" i="16"/>
  <c r="S1578" i="16"/>
  <c r="T1574" i="16"/>
  <c r="S1574" i="16"/>
  <c r="T1570" i="16"/>
  <c r="S1570" i="16"/>
  <c r="AB1570" i="16"/>
  <c r="T1566" i="16"/>
  <c r="S1566" i="16"/>
  <c r="AB1566" i="16"/>
  <c r="T1562" i="16"/>
  <c r="S1562" i="16"/>
  <c r="T1558" i="16"/>
  <c r="S1558" i="16"/>
  <c r="AB1558" i="16"/>
  <c r="T1554" i="16"/>
  <c r="S1554" i="16"/>
  <c r="S1550" i="16"/>
  <c r="T1550" i="16"/>
  <c r="S1546" i="16"/>
  <c r="T1546" i="16"/>
  <c r="AB1546" i="16"/>
  <c r="S1542" i="16"/>
  <c r="T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S1490" i="16"/>
  <c r="T1490" i="16"/>
  <c r="S1486" i="16"/>
  <c r="T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S1442" i="16"/>
  <c r="T1442" i="16"/>
  <c r="AB1442" i="16"/>
  <c r="S1438" i="16"/>
  <c r="T1438" i="16"/>
  <c r="AB1438" i="16"/>
  <c r="S1434" i="16"/>
  <c r="T1434" i="16"/>
  <c r="S1430" i="16"/>
  <c r="T1430" i="16"/>
  <c r="S1426" i="16"/>
  <c r="T1426" i="16"/>
  <c r="S1422" i="16"/>
  <c r="T1422" i="16"/>
  <c r="AB1422" i="16"/>
  <c r="S1418" i="16"/>
  <c r="T1418" i="16"/>
  <c r="AB1418" i="16"/>
  <c r="S1414" i="16"/>
  <c r="T1414" i="16"/>
  <c r="AB1414" i="16"/>
  <c r="S1410" i="16"/>
  <c r="T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S1374" i="16"/>
  <c r="T1374" i="16"/>
  <c r="AB1374" i="16"/>
  <c r="S1370" i="16"/>
  <c r="T1370" i="16"/>
  <c r="S1366" i="16"/>
  <c r="T1366" i="16"/>
  <c r="S1362" i="16"/>
  <c r="T1362" i="16"/>
  <c r="S1358" i="16"/>
  <c r="T1358" i="16"/>
  <c r="S1354" i="16"/>
  <c r="T1354" i="16"/>
  <c r="S1350" i="16"/>
  <c r="T1350" i="16"/>
  <c r="S1346" i="16"/>
  <c r="T1346" i="16"/>
  <c r="S1342" i="16"/>
  <c r="T1342" i="16"/>
  <c r="AB1342" i="16"/>
  <c r="S1338" i="16"/>
  <c r="T1338" i="16"/>
  <c r="S1334" i="16"/>
  <c r="T1334" i="16"/>
  <c r="AB1334" i="16"/>
  <c r="S1330" i="16"/>
  <c r="T1330" i="16"/>
  <c r="S1326" i="16"/>
  <c r="T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S1274" i="16"/>
  <c r="T1274" i="16"/>
  <c r="S1270" i="16"/>
  <c r="T1270" i="16"/>
  <c r="AB1270" i="16"/>
  <c r="S1266" i="16"/>
  <c r="T1266" i="16"/>
  <c r="S1262" i="16"/>
  <c r="T1262" i="16"/>
  <c r="AB1262" i="16"/>
  <c r="S1258" i="16"/>
  <c r="T1258" i="16"/>
  <c r="S1254" i="16"/>
  <c r="T1254" i="16"/>
  <c r="S1250" i="16"/>
  <c r="T1250" i="16"/>
  <c r="S1246" i="16"/>
  <c r="T1246" i="16"/>
  <c r="S1242" i="16"/>
  <c r="T1242" i="16"/>
  <c r="S1238" i="16"/>
  <c r="T1238" i="16"/>
  <c r="AB1238" i="16"/>
  <c r="S1234" i="16"/>
  <c r="T1234" i="16"/>
  <c r="S1230" i="16"/>
  <c r="T1230" i="16"/>
  <c r="AB1230" i="16"/>
  <c r="S1226" i="16"/>
  <c r="T1226" i="16"/>
  <c r="S1222" i="16"/>
  <c r="T1222" i="16"/>
  <c r="S1218" i="16"/>
  <c r="T1218" i="16"/>
  <c r="S1214" i="16"/>
  <c r="T1214" i="16"/>
  <c r="S1210" i="16"/>
  <c r="T1210" i="16"/>
  <c r="S1206" i="16"/>
  <c r="T1206" i="16"/>
  <c r="AB1206" i="16"/>
  <c r="S1202" i="16"/>
  <c r="T1202" i="16"/>
  <c r="S1198" i="16"/>
  <c r="T1198" i="16"/>
  <c r="AB1198" i="16"/>
  <c r="S1194" i="16"/>
  <c r="T1194" i="16"/>
  <c r="S1190" i="16"/>
  <c r="T1190" i="16"/>
  <c r="S1186" i="16"/>
  <c r="T1186" i="16"/>
  <c r="S1182" i="16"/>
  <c r="T1182" i="16"/>
  <c r="AB1182" i="16"/>
  <c r="S1178" i="16"/>
  <c r="T1178" i="16"/>
  <c r="S1174" i="16"/>
  <c r="T1174" i="16"/>
  <c r="AB1174" i="16"/>
  <c r="S1170" i="16"/>
  <c r="T1170" i="16"/>
  <c r="T1166" i="16"/>
  <c r="S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T1050" i="16"/>
  <c r="S1050" i="16"/>
  <c r="T1046" i="16"/>
  <c r="S1046" i="16"/>
  <c r="T1042" i="16"/>
  <c r="S1042" i="16"/>
  <c r="T1038" i="16"/>
  <c r="S1038" i="16"/>
  <c r="AB1038" i="16"/>
  <c r="T1034" i="16"/>
  <c r="S1034" i="16"/>
  <c r="T1030" i="16"/>
  <c r="S1030" i="16"/>
  <c r="T1026" i="16"/>
  <c r="S1026" i="16"/>
  <c r="AB1026" i="16"/>
  <c r="T1022" i="16"/>
  <c r="S1022" i="16"/>
  <c r="T1018" i="16"/>
  <c r="S1018" i="16"/>
  <c r="AB1018" i="16"/>
  <c r="T1014" i="16"/>
  <c r="S1014" i="16"/>
  <c r="T1010" i="16"/>
  <c r="S1010" i="16"/>
  <c r="AB1010" i="16"/>
  <c r="T1006" i="16"/>
  <c r="S1006" i="16"/>
  <c r="T1002" i="16"/>
  <c r="S1002" i="16"/>
  <c r="AB1002" i="16"/>
  <c r="T998" i="16"/>
  <c r="S998" i="16"/>
  <c r="T994" i="16"/>
  <c r="S994" i="16"/>
  <c r="AB994" i="16"/>
  <c r="T990" i="16"/>
  <c r="S990" i="16"/>
  <c r="T986" i="16"/>
  <c r="S986" i="16"/>
  <c r="AB986" i="16"/>
  <c r="T982" i="16"/>
  <c r="S982" i="16"/>
  <c r="T978" i="16"/>
  <c r="S978" i="16"/>
  <c r="AB978" i="16"/>
  <c r="T974" i="16"/>
  <c r="S974" i="16"/>
  <c r="T970" i="16"/>
  <c r="S970" i="16"/>
  <c r="AB970" i="16"/>
  <c r="T966" i="16"/>
  <c r="S966" i="16"/>
  <c r="AB966" i="16"/>
  <c r="T962" i="16"/>
  <c r="S962" i="16"/>
  <c r="T958" i="16"/>
  <c r="S958" i="16"/>
  <c r="AB958" i="16"/>
  <c r="T954" i="16"/>
  <c r="S954" i="16"/>
  <c r="T950" i="16"/>
  <c r="S950" i="16"/>
  <c r="AB950" i="16"/>
  <c r="T946" i="16"/>
  <c r="S946" i="16"/>
  <c r="T942" i="16"/>
  <c r="S942" i="16"/>
  <c r="AB942" i="16"/>
  <c r="T938" i="16"/>
  <c r="S938" i="16"/>
  <c r="T934" i="16"/>
  <c r="S934" i="16"/>
  <c r="AB934" i="16"/>
  <c r="T930" i="16"/>
  <c r="S930" i="16"/>
  <c r="T926" i="16"/>
  <c r="S926" i="16"/>
  <c r="AB926" i="16"/>
  <c r="T922" i="16"/>
  <c r="S922" i="16"/>
  <c r="T918" i="16"/>
  <c r="S918" i="16"/>
  <c r="AB918" i="16"/>
  <c r="T914" i="16"/>
  <c r="S914" i="16"/>
  <c r="S910" i="16"/>
  <c r="T910" i="16"/>
  <c r="AB910" i="16"/>
  <c r="S906" i="16"/>
  <c r="T906" i="16"/>
  <c r="AB906" i="16"/>
  <c r="S902" i="16"/>
  <c r="T902" i="16"/>
  <c r="S898" i="16"/>
  <c r="T898" i="16"/>
  <c r="AB898" i="16"/>
  <c r="S894" i="16"/>
  <c r="T894" i="16"/>
  <c r="S890" i="16"/>
  <c r="T890" i="16"/>
  <c r="AB890" i="16"/>
  <c r="S886" i="16"/>
  <c r="T886" i="16"/>
  <c r="S882" i="16"/>
  <c r="T882" i="16"/>
  <c r="AB882" i="16"/>
  <c r="S878" i="16"/>
  <c r="T878" i="16"/>
  <c r="S874" i="16"/>
  <c r="T874" i="16"/>
  <c r="AB874" i="16"/>
  <c r="S870" i="16"/>
  <c r="T870" i="16"/>
  <c r="S866" i="16"/>
  <c r="T866" i="16"/>
  <c r="AB866" i="16"/>
  <c r="S862" i="16"/>
  <c r="T862" i="16"/>
  <c r="S858" i="16"/>
  <c r="T858" i="16"/>
  <c r="AB858" i="16"/>
  <c r="S854" i="16"/>
  <c r="T854" i="16"/>
  <c r="S850" i="16"/>
  <c r="T850" i="16"/>
  <c r="AB850" i="16"/>
  <c r="S846" i="16"/>
  <c r="T846" i="16"/>
  <c r="S842" i="16"/>
  <c r="T842" i="16"/>
  <c r="AB842" i="16"/>
  <c r="S838" i="16"/>
  <c r="T838" i="16"/>
  <c r="AB838" i="16"/>
  <c r="S834" i="16"/>
  <c r="T834" i="16"/>
  <c r="S830" i="16"/>
  <c r="T830" i="16"/>
  <c r="AB830" i="16"/>
  <c r="S826" i="16"/>
  <c r="T826" i="16"/>
  <c r="S822" i="16"/>
  <c r="T822" i="16"/>
  <c r="AB822" i="16"/>
  <c r="S818" i="16"/>
  <c r="T818" i="16"/>
  <c r="S814" i="16"/>
  <c r="T814" i="16"/>
  <c r="AB814" i="16"/>
  <c r="S810" i="16"/>
  <c r="T810" i="16"/>
  <c r="S806" i="16"/>
  <c r="T806" i="16"/>
  <c r="AB806" i="16"/>
  <c r="S802" i="16"/>
  <c r="T802" i="16"/>
  <c r="S798" i="16"/>
  <c r="T798" i="16"/>
  <c r="AB798" i="16"/>
  <c r="S794" i="16"/>
  <c r="T794" i="16"/>
  <c r="S790" i="16"/>
  <c r="T790" i="16"/>
  <c r="AB790" i="16"/>
  <c r="S786" i="16"/>
  <c r="T786" i="16"/>
  <c r="S782" i="16"/>
  <c r="T782" i="16"/>
  <c r="AB782" i="16"/>
  <c r="S778" i="16"/>
  <c r="T778" i="16"/>
  <c r="AB778" i="16"/>
  <c r="S774" i="16"/>
  <c r="T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T590" i="16"/>
  <c r="S590" i="16"/>
  <c r="AB590" i="16"/>
  <c r="T586" i="16"/>
  <c r="S586" i="16"/>
  <c r="AB586" i="16"/>
  <c r="T582" i="16"/>
  <c r="S582" i="16"/>
  <c r="AB582" i="16"/>
  <c r="T578" i="16"/>
  <c r="S578" i="16"/>
  <c r="AB578" i="16"/>
  <c r="T574" i="16"/>
  <c r="S574" i="16"/>
  <c r="AB574" i="16"/>
  <c r="AB2486" i="16"/>
  <c r="AB2446" i="16"/>
  <c r="AB2406" i="16"/>
  <c r="AB2362" i="16"/>
  <c r="AB2323" i="16"/>
  <c r="AB2287" i="16"/>
  <c r="AB2174" i="16"/>
  <c r="AB2138" i="16"/>
  <c r="AB2102" i="16"/>
  <c r="AB2042" i="16"/>
  <c r="AB2010" i="16"/>
  <c r="AB1983" i="16"/>
  <c r="AB1934" i="16"/>
  <c r="AB1910" i="16"/>
  <c r="AB1883" i="16"/>
  <c r="AB1830" i="16"/>
  <c r="AB1810" i="16"/>
  <c r="AB1782" i="16"/>
  <c r="AB1542" i="16"/>
  <c r="AB1494" i="16"/>
  <c r="AB1278" i="16"/>
  <c r="AB1254" i="16"/>
  <c r="AB998" i="16"/>
  <c r="AB938" i="16"/>
  <c r="AB878" i="16"/>
  <c r="AB846" i="16"/>
  <c r="AB818" i="16"/>
  <c r="AB786" i="16"/>
  <c r="J62" i="10"/>
  <c r="J11" i="10"/>
  <c r="C11" i="10" s="1"/>
  <c r="J31" i="10"/>
  <c r="C31" i="10" s="1"/>
  <c r="A9" i="2"/>
  <c r="B9" i="3"/>
  <c r="B69" i="4"/>
  <c r="A50" i="10" s="1"/>
  <c r="A1" i="10"/>
  <c r="A24" i="2"/>
  <c r="J60" i="10"/>
  <c r="I45" i="10"/>
  <c r="D4" i="16"/>
  <c r="A61" i="2"/>
  <c r="I26" i="10"/>
  <c r="I36" i="10"/>
  <c r="A60" i="2"/>
  <c r="A3" i="10"/>
  <c r="B4" i="14"/>
  <c r="B13" i="3"/>
  <c r="A65" i="2"/>
  <c r="B24" i="3"/>
  <c r="C24" i="3"/>
  <c r="I50" i="10"/>
  <c r="C11" i="3"/>
  <c r="B13" i="4"/>
  <c r="B12" i="4"/>
  <c r="A43" i="2"/>
  <c r="A3" i="2"/>
  <c r="G25" i="4"/>
  <c r="G43" i="4" s="1"/>
  <c r="A50" i="2"/>
  <c r="H35" i="10"/>
  <c r="J48" i="10"/>
  <c r="C48" i="10" s="1"/>
  <c r="A63" i="2"/>
  <c r="I48" i="10"/>
  <c r="B4" i="16"/>
  <c r="A4" i="2"/>
  <c r="J23" i="10"/>
  <c r="C23" i="10" s="1"/>
  <c r="A68" i="2"/>
  <c r="C30" i="3"/>
  <c r="I13" i="10"/>
  <c r="J33" i="10"/>
  <c r="C33" i="10" s="1"/>
  <c r="I41" i="10"/>
  <c r="C9" i="3"/>
  <c r="J10" i="10"/>
  <c r="C10" i="10" s="1"/>
  <c r="A2" i="2"/>
  <c r="J59" i="10"/>
  <c r="D4" i="14"/>
  <c r="B8" i="4"/>
  <c r="A4" i="10" s="1"/>
  <c r="A62" i="2"/>
  <c r="A23" i="2"/>
  <c r="B15" i="3"/>
  <c r="A51" i="2"/>
  <c r="B22" i="3"/>
  <c r="J47" i="10"/>
  <c r="C47" i="10" s="1"/>
  <c r="F37" i="10"/>
  <c r="H37" i="10" s="1"/>
  <c r="D37" i="10" s="1"/>
  <c r="I31" i="10"/>
  <c r="B67" i="4"/>
  <c r="A59" i="2"/>
  <c r="I42" i="10"/>
  <c r="I53" i="10"/>
  <c r="C13" i="3"/>
  <c r="I20" i="10"/>
  <c r="I30" i="10"/>
  <c r="Q4" i="16"/>
  <c r="I27" i="10"/>
  <c r="P4" i="16"/>
  <c r="J41" i="10"/>
  <c r="C41" i="10" s="1"/>
  <c r="A14" i="2"/>
  <c r="D3" i="10"/>
  <c r="B30" i="3"/>
  <c r="I37" i="10"/>
  <c r="I63" i="10"/>
  <c r="B24" i="4"/>
  <c r="C25" i="3"/>
  <c r="B31" i="3"/>
  <c r="G4" i="14"/>
  <c r="H4" i="16"/>
  <c r="B26" i="4"/>
  <c r="B32" i="4" s="1"/>
  <c r="A20" i="10" s="1"/>
  <c r="A39" i="2"/>
  <c r="J17" i="10"/>
  <c r="C17" i="10" s="1"/>
  <c r="C5" i="3"/>
  <c r="I56" i="10"/>
  <c r="B21" i="3"/>
  <c r="A49" i="2"/>
  <c r="A4" i="14"/>
  <c r="J21" i="10"/>
  <c r="C21" i="10" s="1"/>
  <c r="I61" i="10"/>
  <c r="A13" i="2"/>
  <c r="E4" i="14"/>
  <c r="B4" i="4"/>
  <c r="B27" i="4"/>
  <c r="B41" i="4"/>
  <c r="A28" i="10" s="1"/>
  <c r="C6" i="3"/>
  <c r="A72" i="2"/>
  <c r="J18" i="10"/>
  <c r="C18" i="10" s="1"/>
  <c r="C18" i="3"/>
  <c r="A32" i="2"/>
  <c r="A1" i="14"/>
  <c r="A10" i="2"/>
  <c r="M4" i="16"/>
  <c r="J26" i="10"/>
  <c r="C26" i="10" s="1"/>
  <c r="J61" i="10"/>
  <c r="I4" i="4"/>
  <c r="I68" i="4"/>
  <c r="J22" i="10"/>
  <c r="C22" i="10" s="1"/>
  <c r="B3" i="16"/>
  <c r="C27" i="3"/>
  <c r="B16" i="3"/>
  <c r="A56" i="2"/>
  <c r="A4" i="16"/>
  <c r="J28" i="10"/>
  <c r="C28" i="10" s="1"/>
  <c r="A8" i="2"/>
  <c r="C17" i="3"/>
  <c r="J37" i="10"/>
  <c r="C37" i="10" s="1"/>
  <c r="B20" i="3"/>
  <c r="I64" i="10"/>
  <c r="C3" i="3"/>
  <c r="A53" i="2"/>
  <c r="A36" i="2"/>
  <c r="A29" i="2"/>
  <c r="I65" i="10"/>
  <c r="J42" i="10"/>
  <c r="H4" i="14"/>
  <c r="I12" i="10"/>
  <c r="G17" i="10"/>
  <c r="H17" i="10" s="1"/>
  <c r="F61" i="10"/>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S1973" i="16"/>
  <c r="T1973" i="16"/>
  <c r="S1969" i="16"/>
  <c r="T1969" i="16"/>
  <c r="AB1969" i="16"/>
  <c r="S1965" i="16"/>
  <c r="T1965" i="16"/>
  <c r="S1961" i="16"/>
  <c r="T1961" i="16"/>
  <c r="S1957" i="16"/>
  <c r="T1957" i="16"/>
  <c r="S1953" i="16"/>
  <c r="T1953" i="16"/>
  <c r="S1949" i="16"/>
  <c r="T1949" i="16"/>
  <c r="S1945" i="16"/>
  <c r="T1945" i="16"/>
  <c r="AB1945" i="16"/>
  <c r="S1941" i="16"/>
  <c r="T1941" i="16"/>
  <c r="S1937" i="16"/>
  <c r="T1937" i="16"/>
  <c r="AB1937" i="16"/>
  <c r="S1933" i="16"/>
  <c r="T1933" i="16"/>
  <c r="S1929" i="16"/>
  <c r="T1929" i="16"/>
  <c r="AB1929" i="16"/>
  <c r="S1925" i="16"/>
  <c r="T1925" i="16"/>
  <c r="S1921" i="16"/>
  <c r="T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S1749" i="16"/>
  <c r="T1749" i="16"/>
  <c r="S1745" i="16"/>
  <c r="T1745" i="16"/>
  <c r="AB1745" i="16"/>
  <c r="S1741" i="16"/>
  <c r="T1741" i="16"/>
  <c r="S1737" i="16"/>
  <c r="T1737" i="16"/>
  <c r="AB1737" i="16"/>
  <c r="S1733" i="16"/>
  <c r="T1733" i="16"/>
  <c r="AB2478" i="16"/>
  <c r="AB2166" i="16"/>
  <c r="AB2127" i="16"/>
  <c r="AB2094" i="16"/>
  <c r="AB2063" i="16"/>
  <c r="AB1977" i="16"/>
  <c r="AB1953" i="16"/>
  <c r="AB1879" i="16"/>
  <c r="AB1850" i="16"/>
  <c r="AB1825" i="16"/>
  <c r="AB1747" i="16"/>
  <c r="AB1698" i="16"/>
  <c r="AB1650" i="16"/>
  <c r="AB1619" i="16"/>
  <c r="AB1562" i="16"/>
  <c r="AB1486" i="16"/>
  <c r="AB1430" i="16"/>
  <c r="AB1326" i="16"/>
  <c r="AB1222" i="16"/>
  <c r="AB1166" i="16"/>
  <c r="AB1054" i="16"/>
  <c r="AB1022" i="16"/>
  <c r="AB990" i="16"/>
  <c r="AB962" i="16"/>
  <c r="AB930" i="16"/>
  <c r="AB902" i="16"/>
  <c r="AB870" i="16"/>
  <c r="AB810" i="16"/>
  <c r="A17" i="2"/>
  <c r="B2" i="3"/>
  <c r="J65" i="10"/>
  <c r="I35" i="10"/>
  <c r="C7" i="3"/>
  <c r="B21" i="4"/>
  <c r="A12" i="10" s="1"/>
  <c r="G3" i="16"/>
  <c r="I59" i="10"/>
  <c r="I16" i="10"/>
  <c r="K4" i="16"/>
  <c r="B28" i="3"/>
  <c r="A12" i="2"/>
  <c r="I43" i="10"/>
  <c r="C28" i="3"/>
  <c r="I5" i="10"/>
  <c r="A66" i="2"/>
  <c r="J4" i="10"/>
  <c r="C4" i="10" s="1"/>
  <c r="J36" i="10"/>
  <c r="C36" i="10" s="1"/>
  <c r="J45" i="10"/>
  <c r="C45" i="10" s="1"/>
  <c r="I60" i="10"/>
  <c r="A33" i="2"/>
  <c r="A15" i="2"/>
  <c r="B68" i="4"/>
  <c r="A49" i="10" s="1"/>
  <c r="B39" i="4"/>
  <c r="B51" i="4" s="1"/>
  <c r="A36" i="10" s="1"/>
  <c r="B15" i="4"/>
  <c r="A7" i="10" s="1"/>
  <c r="I22" i="10"/>
  <c r="E4" i="16"/>
  <c r="C10" i="3"/>
  <c r="B23" i="3"/>
  <c r="I54" i="10"/>
  <c r="D1" i="10"/>
  <c r="C5" i="11"/>
  <c r="A57" i="2"/>
  <c r="D25" i="4"/>
  <c r="D37" i="4" s="1"/>
  <c r="B2" i="16"/>
  <c r="A1" i="2"/>
  <c r="B7" i="3"/>
  <c r="A48" i="2"/>
  <c r="B17" i="3"/>
  <c r="C15" i="3"/>
  <c r="J2" i="16"/>
  <c r="C19" i="3"/>
  <c r="A46" i="2"/>
  <c r="C29" i="3"/>
  <c r="B18" i="3"/>
  <c r="F4" i="14"/>
  <c r="A6" i="2"/>
  <c r="A7" i="2"/>
  <c r="J30" i="10"/>
  <c r="C30" i="10" s="1"/>
  <c r="B5" i="3"/>
  <c r="J20" i="10"/>
  <c r="C22" i="3"/>
  <c r="C4" i="16"/>
  <c r="B31" i="4"/>
  <c r="A19" i="10" s="1"/>
  <c r="I17" i="10"/>
  <c r="A75" i="2"/>
  <c r="J54" i="10"/>
  <c r="I25" i="10"/>
  <c r="B10" i="4"/>
  <c r="A6" i="10" s="1"/>
  <c r="J52" i="10"/>
  <c r="B17" i="4"/>
  <c r="A9" i="10" s="1"/>
  <c r="B26" i="3"/>
  <c r="A30" i="2"/>
  <c r="C3" i="10"/>
  <c r="I47" i="10"/>
  <c r="J8" i="10"/>
  <c r="C8" i="10" s="1"/>
  <c r="I40" i="10"/>
  <c r="A58" i="2"/>
  <c r="A64" i="2"/>
  <c r="B40" i="4"/>
  <c r="B58" i="4" s="1"/>
  <c r="A42" i="10" s="1"/>
  <c r="J4" i="16"/>
  <c r="A52" i="2"/>
  <c r="A16" i="2"/>
  <c r="I4" i="10"/>
  <c r="B6" i="3"/>
  <c r="C14" i="3"/>
  <c r="J46" i="10"/>
  <c r="C46" i="10" s="1"/>
  <c r="C12" i="3"/>
  <c r="A87" i="4"/>
  <c r="J63" i="10"/>
  <c r="I58" i="10"/>
  <c r="J12" i="10"/>
  <c r="C12" i="10" s="1"/>
  <c r="B29" i="4"/>
  <c r="A18" i="10" s="1"/>
  <c r="B48" i="1"/>
  <c r="J13" i="10"/>
  <c r="C13" i="10" s="1"/>
  <c r="J16" i="10"/>
  <c r="C16" i="10" s="1"/>
  <c r="B10" i="3"/>
  <c r="B7" i="4"/>
  <c r="A44" i="2"/>
  <c r="I4" i="14"/>
  <c r="B25" i="4"/>
  <c r="A14" i="10" s="1"/>
  <c r="J7" i="10"/>
  <c r="C7" i="10" s="1"/>
  <c r="J58" i="10"/>
  <c r="C2" i="3"/>
  <c r="J64" i="10"/>
  <c r="F42" i="10"/>
  <c r="H42" i="10" s="1"/>
  <c r="D42" i="10" s="1"/>
  <c r="B29" i="3"/>
  <c r="I15" i="10"/>
  <c r="I55" i="10"/>
  <c r="B20" i="4"/>
  <c r="A11" i="10" s="1"/>
  <c r="C4" i="14"/>
  <c r="D2" i="4"/>
  <c r="I52" i="10"/>
  <c r="J25" i="10"/>
  <c r="C25" i="10" s="1"/>
  <c r="A28" i="2"/>
  <c r="B32" i="3"/>
  <c r="B12" i="3"/>
  <c r="B25" i="3"/>
  <c r="I18" i="10"/>
  <c r="I6" i="10"/>
  <c r="C6" i="10" s="1"/>
  <c r="J53" i="10"/>
  <c r="A31" i="2"/>
  <c r="I23" i="10"/>
  <c r="A73" i="2"/>
  <c r="B22" i="4"/>
  <c r="A13" i="10" s="1"/>
  <c r="B6" i="4"/>
  <c r="F4" i="16"/>
  <c r="B37" i="4"/>
  <c r="A24" i="10" s="1"/>
  <c r="S2504" i="16"/>
  <c r="T2504" i="16"/>
  <c r="AB2504" i="16"/>
  <c r="S2500" i="16"/>
  <c r="T2500" i="16"/>
  <c r="AB2500" i="16"/>
  <c r="S2496" i="16"/>
  <c r="T2496" i="16"/>
  <c r="S2492" i="16"/>
  <c r="T2492" i="16"/>
  <c r="AB2492" i="16"/>
  <c r="S2488" i="16"/>
  <c r="T2488" i="16"/>
  <c r="S2484" i="16"/>
  <c r="T2484" i="16"/>
  <c r="AB2484" i="16"/>
  <c r="S2480" i="16"/>
  <c r="T2480" i="16"/>
  <c r="AB2480" i="16"/>
  <c r="S2476" i="16"/>
  <c r="T2476" i="16"/>
  <c r="AB2476" i="16"/>
  <c r="S2472" i="16"/>
  <c r="T2472" i="16"/>
  <c r="S2468" i="16"/>
  <c r="T2468" i="16"/>
  <c r="S2464" i="16"/>
  <c r="T2464" i="16"/>
  <c r="AB2464" i="16"/>
  <c r="S2460" i="16"/>
  <c r="T2460" i="16"/>
  <c r="S2456" i="16"/>
  <c r="T2456" i="16"/>
  <c r="S2452" i="16"/>
  <c r="T2452" i="16"/>
  <c r="AB2452" i="16"/>
  <c r="S2448" i="16"/>
  <c r="T2448" i="16"/>
  <c r="S2444" i="16"/>
  <c r="T2444" i="16"/>
  <c r="AB2444" i="16"/>
  <c r="S2440" i="16"/>
  <c r="T2440" i="16"/>
  <c r="AB2440" i="16"/>
  <c r="S2436" i="16"/>
  <c r="T2436" i="16"/>
  <c r="S2432" i="16"/>
  <c r="T2432" i="16"/>
  <c r="AB2432" i="16"/>
  <c r="S2428" i="16"/>
  <c r="T2428" i="16"/>
  <c r="AB2428" i="16"/>
  <c r="S2424" i="16"/>
  <c r="T2424" i="16"/>
  <c r="S2420" i="16"/>
  <c r="T2420" i="16"/>
  <c r="AB2420" i="16"/>
  <c r="S2416" i="16"/>
  <c r="T2416" i="16"/>
  <c r="S2412" i="16"/>
  <c r="T2412" i="16"/>
  <c r="AB2412" i="16"/>
  <c r="S2408" i="16"/>
  <c r="T2408" i="16"/>
  <c r="S2404" i="16"/>
  <c r="T2404" i="16"/>
  <c r="AB2404" i="16"/>
  <c r="S2400" i="16"/>
  <c r="T2400" i="16"/>
  <c r="AB2400" i="16"/>
  <c r="S2396" i="16"/>
  <c r="T2396" i="16"/>
  <c r="S2392" i="16"/>
  <c r="T2392" i="16"/>
  <c r="S2388" i="16"/>
  <c r="T2388" i="16"/>
  <c r="AB2388" i="16"/>
  <c r="S2384" i="16"/>
  <c r="T2384" i="16"/>
  <c r="S2380" i="16"/>
  <c r="T2380" i="16"/>
  <c r="AB2380" i="16"/>
  <c r="S2376" i="16"/>
  <c r="T2376" i="16"/>
  <c r="AB2376" i="16"/>
  <c r="S2372" i="16"/>
  <c r="T2372" i="16"/>
  <c r="AB2372" i="16"/>
  <c r="S2368" i="16"/>
  <c r="T2368" i="16"/>
  <c r="AB2368" i="16"/>
  <c r="S2364" i="16"/>
  <c r="T2364" i="16"/>
  <c r="AB2364" i="16"/>
  <c r="S2360" i="16"/>
  <c r="T2360" i="16"/>
  <c r="S2356" i="16"/>
  <c r="T2356" i="16"/>
  <c r="AB2356" i="16"/>
  <c r="S2352" i="16"/>
  <c r="T2352" i="16"/>
  <c r="S2348" i="16"/>
  <c r="T2348" i="16"/>
  <c r="AB2348" i="16"/>
  <c r="S2344" i="16"/>
  <c r="T2344" i="16"/>
  <c r="S2340" i="16"/>
  <c r="T2340" i="16"/>
  <c r="AB2340" i="16"/>
  <c r="S2336" i="16"/>
  <c r="T2336" i="16"/>
  <c r="AB2336" i="16"/>
  <c r="S2332" i="16"/>
  <c r="T2332" i="16"/>
  <c r="AB2332" i="16"/>
  <c r="S2328" i="16"/>
  <c r="T2328" i="16"/>
  <c r="S2324" i="16"/>
  <c r="T2324" i="16"/>
  <c r="AB2324" i="16"/>
  <c r="S2320" i="16"/>
  <c r="T2320" i="16"/>
  <c r="S2316" i="16"/>
  <c r="T2316" i="16"/>
  <c r="AB2316" i="16"/>
  <c r="S2312" i="16"/>
  <c r="T2312" i="16"/>
  <c r="S2308" i="16"/>
  <c r="T2308" i="16"/>
  <c r="AB2308" i="16"/>
  <c r="S2304" i="16"/>
  <c r="T2304" i="16"/>
  <c r="S2300" i="16"/>
  <c r="T2300" i="16"/>
  <c r="AB2300" i="16"/>
  <c r="S2296" i="16"/>
  <c r="T2296" i="16"/>
  <c r="S2292" i="16"/>
  <c r="T2292" i="16"/>
  <c r="AB2292" i="16"/>
  <c r="S2288" i="16"/>
  <c r="T2288" i="16"/>
  <c r="AB2288" i="16"/>
  <c r="S2284" i="16"/>
  <c r="T2284" i="16"/>
  <c r="AB2284" i="16"/>
  <c r="S2280" i="16"/>
  <c r="T2280" i="16"/>
  <c r="S2276" i="16"/>
  <c r="T2276" i="16"/>
  <c r="AB2276" i="16"/>
  <c r="S2272" i="16"/>
  <c r="T2272" i="16"/>
  <c r="AB2272" i="16"/>
  <c r="S2268" i="16"/>
  <c r="T2268" i="16"/>
  <c r="AB2268" i="16"/>
  <c r="S2264" i="16"/>
  <c r="T2264" i="16"/>
  <c r="S2260" i="16"/>
  <c r="T2260" i="16"/>
  <c r="AB2260" i="16"/>
  <c r="S2256" i="16"/>
  <c r="T2256" i="16"/>
  <c r="S2252" i="16"/>
  <c r="T2252" i="16"/>
  <c r="S2248" i="16"/>
  <c r="T2248" i="16"/>
  <c r="AB2248" i="16"/>
  <c r="S2244" i="16"/>
  <c r="T2244" i="16"/>
  <c r="AB2244" i="16"/>
  <c r="S2240" i="16"/>
  <c r="T2240" i="16"/>
  <c r="S2236" i="16"/>
  <c r="T2236" i="16"/>
  <c r="AB2236" i="16"/>
  <c r="S2232" i="16"/>
  <c r="T2232" i="16"/>
  <c r="S2228" i="16"/>
  <c r="T2228" i="16"/>
  <c r="AB2228" i="16"/>
  <c r="S2224" i="16"/>
  <c r="T2224" i="16"/>
  <c r="AB2224" i="16"/>
  <c r="S2220" i="16"/>
  <c r="T2220" i="16"/>
  <c r="AB2220" i="16"/>
  <c r="S2216" i="16"/>
  <c r="T2216" i="16"/>
  <c r="S2212" i="16"/>
  <c r="T2212" i="16"/>
  <c r="S2208" i="16"/>
  <c r="T2208" i="16"/>
  <c r="AB2208" i="16"/>
  <c r="S2204" i="16"/>
  <c r="T2204" i="16"/>
  <c r="S2200" i="16"/>
  <c r="T2200" i="16"/>
  <c r="S2196" i="16"/>
  <c r="T2196" i="16"/>
  <c r="AB2196" i="16"/>
  <c r="S2192" i="16"/>
  <c r="T2192" i="16"/>
  <c r="S2188" i="16"/>
  <c r="T2188" i="16"/>
  <c r="AB2188" i="16"/>
  <c r="S2184" i="16"/>
  <c r="T2184" i="16"/>
  <c r="AB2184" i="16"/>
  <c r="S2180" i="16"/>
  <c r="T2180" i="16"/>
  <c r="AB2180" i="16"/>
  <c r="S2176" i="16"/>
  <c r="T2176" i="16"/>
  <c r="AB2176" i="16"/>
  <c r="S2172" i="16"/>
  <c r="T2172" i="16"/>
  <c r="AB2172" i="16"/>
  <c r="S2168" i="16"/>
  <c r="T2168" i="16"/>
  <c r="S2164" i="16"/>
  <c r="T2164" i="16"/>
  <c r="AB2164" i="16"/>
  <c r="S2160" i="16"/>
  <c r="T2160" i="16"/>
  <c r="AB2160" i="16"/>
  <c r="S2156" i="16"/>
  <c r="T2156" i="16"/>
  <c r="S2152" i="16"/>
  <c r="T2152" i="16"/>
  <c r="S2148" i="16"/>
  <c r="T2148" i="16"/>
  <c r="S2144" i="16"/>
  <c r="T2144" i="16"/>
  <c r="AB2144" i="16"/>
  <c r="S2140" i="16"/>
  <c r="T2140" i="16"/>
  <c r="AB2140" i="16"/>
  <c r="S2136" i="16"/>
  <c r="T2136" i="16"/>
  <c r="AB2136" i="16"/>
  <c r="S2132" i="16"/>
  <c r="T2132" i="16"/>
  <c r="AB2132" i="16"/>
  <c r="S2128" i="16"/>
  <c r="T2128" i="16"/>
  <c r="S2124" i="16"/>
  <c r="T2124" i="16"/>
  <c r="AB2124" i="16"/>
  <c r="S2120" i="16"/>
  <c r="T2120" i="16"/>
  <c r="S2116" i="16"/>
  <c r="T2116" i="16"/>
  <c r="AB2116" i="16"/>
  <c r="S2112" i="16"/>
  <c r="T2112" i="16"/>
  <c r="AB2112" i="16"/>
  <c r="S2108" i="16"/>
  <c r="T2108" i="16"/>
  <c r="AB2108" i="16"/>
  <c r="S2104" i="16"/>
  <c r="T2104" i="16"/>
  <c r="S2100" i="16"/>
  <c r="T2100" i="16"/>
  <c r="AB2100" i="16"/>
  <c r="S2096" i="16"/>
  <c r="T2096" i="16"/>
  <c r="AB2096" i="16"/>
  <c r="S2092" i="16"/>
  <c r="T2092" i="16"/>
  <c r="AB2092" i="16"/>
  <c r="S2088" i="16"/>
  <c r="T2088" i="16"/>
  <c r="S2084" i="16"/>
  <c r="T2084" i="16"/>
  <c r="AB2084" i="16"/>
  <c r="S2080" i="16"/>
  <c r="T2080" i="16"/>
  <c r="AB2080" i="16"/>
  <c r="S2076" i="16"/>
  <c r="T2076" i="16"/>
  <c r="AB2076" i="16"/>
  <c r="S2072" i="16"/>
  <c r="T2072" i="16"/>
  <c r="S2068" i="16"/>
  <c r="T2068" i="16"/>
  <c r="AB2068" i="16"/>
  <c r="S2064" i="16"/>
  <c r="T2064" i="16"/>
  <c r="S2060" i="16"/>
  <c r="T2060" i="16"/>
  <c r="AB2060" i="16"/>
  <c r="S2056" i="16"/>
  <c r="T2056" i="16"/>
  <c r="S2052" i="16"/>
  <c r="T2052" i="16"/>
  <c r="AB2052" i="16"/>
  <c r="S2048" i="16"/>
  <c r="T2048" i="16"/>
  <c r="S2044" i="16"/>
  <c r="T2044" i="16"/>
  <c r="AB2044" i="16"/>
  <c r="S2040" i="16"/>
  <c r="T2040" i="16"/>
  <c r="S2036" i="16"/>
  <c r="T2036" i="16"/>
  <c r="AB2036" i="16"/>
  <c r="S2032" i="16"/>
  <c r="T2032" i="16"/>
  <c r="T2028" i="16"/>
  <c r="S2028" i="16"/>
  <c r="AB2028" i="16"/>
  <c r="T2024" i="16"/>
  <c r="S2024" i="16"/>
  <c r="T2020" i="16"/>
  <c r="S2020" i="16"/>
  <c r="AB2020" i="16"/>
  <c r="T2016" i="16"/>
  <c r="S2016" i="16"/>
  <c r="AB2016" i="16"/>
  <c r="T2012" i="16"/>
  <c r="S2012" i="16"/>
  <c r="AB2012" i="16"/>
  <c r="T2008" i="16"/>
  <c r="S2008" i="16"/>
  <c r="AB2008" i="16"/>
  <c r="T2004" i="16"/>
  <c r="S2004" i="16"/>
  <c r="T2000" i="16"/>
  <c r="S2000" i="16"/>
  <c r="T1996" i="16"/>
  <c r="S1996" i="16"/>
  <c r="T1992" i="16"/>
  <c r="S1992" i="16"/>
  <c r="AB1992" i="16"/>
  <c r="T1988" i="16"/>
  <c r="S1988" i="16"/>
  <c r="T1984" i="16"/>
  <c r="S1984" i="16"/>
  <c r="AB1984" i="16"/>
  <c r="T1980" i="16"/>
  <c r="S1980" i="16"/>
  <c r="AB1980" i="16"/>
  <c r="T1976" i="16"/>
  <c r="S1976" i="16"/>
  <c r="AB1976" i="16"/>
  <c r="T1972" i="16"/>
  <c r="S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T1924" i="16"/>
  <c r="S1924" i="16"/>
  <c r="AB1924" i="16"/>
  <c r="T1920" i="16"/>
  <c r="S1920" i="16"/>
  <c r="AB1920" i="16"/>
  <c r="T1916" i="16"/>
  <c r="S1916" i="16"/>
  <c r="T1912" i="16"/>
  <c r="S1912" i="16"/>
  <c r="T1908" i="16"/>
  <c r="S1908" i="16"/>
  <c r="AB1908" i="16"/>
  <c r="T1904" i="16"/>
  <c r="S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T1864" i="16"/>
  <c r="S1864" i="16"/>
  <c r="T1860" i="16"/>
  <c r="S1860" i="16"/>
  <c r="AB1860" i="16"/>
  <c r="T1856" i="16"/>
  <c r="S1856" i="16"/>
  <c r="T1852" i="16"/>
  <c r="S1852" i="16"/>
  <c r="AB1852" i="16"/>
  <c r="T1848" i="16"/>
  <c r="S1848" i="16"/>
  <c r="AB1848" i="16"/>
  <c r="T1844" i="16"/>
  <c r="S1844" i="16"/>
  <c r="T1840" i="16"/>
  <c r="S1840" i="16"/>
  <c r="AB1840" i="16"/>
  <c r="T1836" i="16"/>
  <c r="S1836" i="16"/>
  <c r="T1832" i="16"/>
  <c r="S1832" i="16"/>
  <c r="T1828" i="16"/>
  <c r="S1828" i="16"/>
  <c r="AB1828" i="16"/>
  <c r="T1824" i="16"/>
  <c r="S1824" i="16"/>
  <c r="AB1824" i="16"/>
  <c r="T1820" i="16"/>
  <c r="S1820" i="16"/>
  <c r="T1816" i="16"/>
  <c r="S1816" i="16"/>
  <c r="T1812" i="16"/>
  <c r="S1812" i="16"/>
  <c r="T1808" i="16"/>
  <c r="S1808" i="16"/>
  <c r="AB1808" i="16"/>
  <c r="T1804" i="16"/>
  <c r="S1804" i="16"/>
  <c r="T1800" i="16"/>
  <c r="S1800" i="16"/>
  <c r="T1796" i="16"/>
  <c r="S1796" i="16"/>
  <c r="T1792" i="16"/>
  <c r="S1792" i="16"/>
  <c r="T1788" i="16"/>
  <c r="S1788" i="16"/>
  <c r="T1784" i="16"/>
  <c r="S1784" i="16"/>
  <c r="T1780" i="16"/>
  <c r="S1780" i="16"/>
  <c r="AB1780" i="16"/>
  <c r="T1776" i="16"/>
  <c r="S1776" i="16"/>
  <c r="T1772" i="16"/>
  <c r="S1772" i="16"/>
  <c r="T1768" i="16"/>
  <c r="S1768" i="16"/>
  <c r="T1764" i="16"/>
  <c r="S1764" i="16"/>
  <c r="T1760" i="16"/>
  <c r="S1760" i="16"/>
  <c r="T1756" i="16"/>
  <c r="S1756" i="16"/>
  <c r="AB1756" i="16"/>
  <c r="T1752" i="16"/>
  <c r="S1752" i="16"/>
  <c r="AB1752" i="16"/>
  <c r="T1748" i="16"/>
  <c r="S1748" i="16"/>
  <c r="T1744" i="16"/>
  <c r="S1744" i="16"/>
  <c r="AB1744" i="16"/>
  <c r="T1740" i="16"/>
  <c r="S1740" i="16"/>
  <c r="AB1740" i="16"/>
  <c r="T1736" i="16"/>
  <c r="S1736" i="16"/>
  <c r="T1732" i="16"/>
  <c r="S1732" i="16"/>
  <c r="AB2502" i="16"/>
  <c r="AB2468" i="16"/>
  <c r="AB2426" i="16"/>
  <c r="AB2382" i="16"/>
  <c r="AB2342" i="16"/>
  <c r="AB2304" i="16"/>
  <c r="AB2274" i="16"/>
  <c r="AB2230" i="16"/>
  <c r="AB2191" i="16"/>
  <c r="AB2156" i="16"/>
  <c r="AB2120" i="16"/>
  <c r="AB2086" i="16"/>
  <c r="AB2056" i="16"/>
  <c r="AB2026" i="16"/>
  <c r="AB1996" i="16"/>
  <c r="AB1972" i="16"/>
  <c r="AB1946" i="16"/>
  <c r="AB1921" i="16"/>
  <c r="AB1898" i="16"/>
  <c r="AB1870" i="16"/>
  <c r="AB1844" i="16"/>
  <c r="AB1820" i="16"/>
  <c r="AB1795" i="16"/>
  <c r="AB1764" i="16"/>
  <c r="AB1742" i="16"/>
  <c r="AB1718" i="16"/>
  <c r="AB1694" i="16"/>
  <c r="AB1667" i="16"/>
  <c r="AB1350" i="16"/>
  <c r="AB1214" i="16"/>
  <c r="AB1073" i="16"/>
  <c r="AB1014" i="16"/>
  <c r="AB982" i="16"/>
  <c r="AB954" i="16"/>
  <c r="AB922" i="16"/>
  <c r="AB894" i="16"/>
  <c r="AB862" i="16"/>
  <c r="AB834" i="16"/>
  <c r="AB802" i="16"/>
  <c r="AB774"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S1605" i="16"/>
  <c r="T1605" i="16"/>
  <c r="S1601" i="16"/>
  <c r="T1601" i="16"/>
  <c r="S1597" i="16"/>
  <c r="T1597" i="16"/>
  <c r="S1593" i="16"/>
  <c r="T1593" i="16"/>
  <c r="S1589" i="16"/>
  <c r="T1589" i="16"/>
  <c r="S1585" i="16"/>
  <c r="T1585" i="16"/>
  <c r="S1581" i="16"/>
  <c r="T1581" i="16"/>
  <c r="S1577" i="16"/>
  <c r="T1577" i="16"/>
  <c r="S1573" i="16"/>
  <c r="T1573" i="16"/>
  <c r="S1569" i="16"/>
  <c r="T1569" i="16"/>
  <c r="S1565" i="16"/>
  <c r="T1565" i="16"/>
  <c r="S1561" i="16"/>
  <c r="T1561" i="16"/>
  <c r="S1557" i="16"/>
  <c r="T1557" i="16"/>
  <c r="S1553" i="16"/>
  <c r="T1553" i="16"/>
  <c r="S1549" i="16"/>
  <c r="T1549" i="16"/>
  <c r="S1545" i="16"/>
  <c r="T1545" i="16"/>
  <c r="S1541" i="16"/>
  <c r="T1541" i="16"/>
  <c r="S1537" i="16"/>
  <c r="T1537" i="16"/>
  <c r="S1533" i="16"/>
  <c r="T1533" i="16"/>
  <c r="S1529" i="16"/>
  <c r="T1529" i="16"/>
  <c r="S1525" i="16"/>
  <c r="T1525" i="16"/>
  <c r="S1521" i="16"/>
  <c r="T1521" i="16"/>
  <c r="S1517" i="16"/>
  <c r="T1517" i="16"/>
  <c r="S1513" i="16"/>
  <c r="T1513" i="16"/>
  <c r="S1509" i="16"/>
  <c r="T1509" i="16"/>
  <c r="S1505" i="16"/>
  <c r="T1505" i="16"/>
  <c r="S1501" i="16"/>
  <c r="T1501" i="16"/>
  <c r="S1497" i="16"/>
  <c r="T1497" i="16"/>
  <c r="S1493" i="16"/>
  <c r="T1493" i="16"/>
  <c r="S1489" i="16"/>
  <c r="T1489" i="16"/>
  <c r="S1485" i="16"/>
  <c r="T1485" i="16"/>
  <c r="S1481" i="16"/>
  <c r="T1481" i="16"/>
  <c r="S1477" i="16"/>
  <c r="T1477" i="16"/>
  <c r="S1473" i="16"/>
  <c r="T1473" i="16"/>
  <c r="S1469" i="16"/>
  <c r="T1469" i="16"/>
  <c r="S1465" i="16"/>
  <c r="T1465" i="16"/>
  <c r="S1461" i="16"/>
  <c r="T1461" i="16"/>
  <c r="S1457" i="16"/>
  <c r="T1457" i="16"/>
  <c r="S1453" i="16"/>
  <c r="T1453" i="16"/>
  <c r="S1449" i="16"/>
  <c r="T1449" i="16"/>
  <c r="S1445" i="16"/>
  <c r="T1445" i="16"/>
  <c r="S1441" i="16"/>
  <c r="T1441" i="16"/>
  <c r="S1437" i="16"/>
  <c r="T1437" i="16"/>
  <c r="S1433" i="16"/>
  <c r="T1433" i="16"/>
  <c r="S1429" i="16"/>
  <c r="T1429" i="16"/>
  <c r="S1425" i="16"/>
  <c r="T1425" i="16"/>
  <c r="S1421" i="16"/>
  <c r="T1421" i="16"/>
  <c r="S1417" i="16"/>
  <c r="T1417" i="16"/>
  <c r="S1413" i="16"/>
  <c r="T1413" i="16"/>
  <c r="S1409" i="16"/>
  <c r="T1409" i="16"/>
  <c r="S1405" i="16"/>
  <c r="T1405" i="16"/>
  <c r="S1401" i="16"/>
  <c r="T1401" i="16"/>
  <c r="S1397" i="16"/>
  <c r="T1397" i="16"/>
  <c r="S1393" i="16"/>
  <c r="T1393" i="16"/>
  <c r="S1389" i="16"/>
  <c r="T1389" i="16"/>
  <c r="S1385" i="16"/>
  <c r="T1385" i="16"/>
  <c r="S1381" i="16"/>
  <c r="T1381" i="16"/>
  <c r="S1377" i="16"/>
  <c r="T1377" i="16"/>
  <c r="S1373" i="16"/>
  <c r="T1373" i="16"/>
  <c r="S1369" i="16"/>
  <c r="T1369" i="16"/>
  <c r="S1365" i="16"/>
  <c r="T1365" i="16"/>
  <c r="S1361" i="16"/>
  <c r="T1361" i="16"/>
  <c r="S1357" i="16"/>
  <c r="T1357" i="16"/>
  <c r="S1353" i="16"/>
  <c r="T1353" i="16"/>
  <c r="S1349" i="16"/>
  <c r="T1349" i="16"/>
  <c r="S1345" i="16"/>
  <c r="T1345" i="16"/>
  <c r="S1341" i="16"/>
  <c r="T1341" i="16"/>
  <c r="S1337" i="16"/>
  <c r="T1337" i="16"/>
  <c r="S1333" i="16"/>
  <c r="T1333" i="16"/>
  <c r="S1329" i="16"/>
  <c r="T1329" i="16"/>
  <c r="S1325" i="16"/>
  <c r="T1325" i="16"/>
  <c r="S1321" i="16"/>
  <c r="T1321" i="16"/>
  <c r="S1317" i="16"/>
  <c r="T1317" i="16"/>
  <c r="S1313" i="16"/>
  <c r="T1313" i="16"/>
  <c r="S1309" i="16"/>
  <c r="T1309"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S1069" i="16"/>
  <c r="T1069" i="16"/>
  <c r="S1065" i="16"/>
  <c r="T1065" i="16"/>
  <c r="S1061" i="16"/>
  <c r="T1061" i="16"/>
  <c r="S1057" i="16"/>
  <c r="T1057" i="16"/>
  <c r="S1053" i="16"/>
  <c r="T1053" i="16"/>
  <c r="S1049" i="16"/>
  <c r="T1049" i="16"/>
  <c r="S1045" i="16"/>
  <c r="T1045" i="16"/>
  <c r="S1041" i="16"/>
  <c r="T1041" i="16"/>
  <c r="S1037" i="16"/>
  <c r="T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1697" i="16"/>
  <c r="AB1681" i="16"/>
  <c r="AB1649" i="16"/>
  <c r="AB1633" i="16"/>
  <c r="AB1625" i="16"/>
  <c r="AB1601" i="16"/>
  <c r="AB1561" i="16"/>
  <c r="AB1425" i="16"/>
  <c r="AB1393" i="16"/>
  <c r="AB1377" i="16"/>
  <c r="AB1325" i="16"/>
  <c r="AB1313" i="16"/>
  <c r="AB1297" i="16"/>
  <c r="AB1277" i="16"/>
  <c r="AB1253" i="16"/>
  <c r="AB1233" i="16"/>
  <c r="AB1213" i="16"/>
  <c r="AB1193" i="16"/>
  <c r="AB1165" i="16"/>
  <c r="AB1153" i="16"/>
  <c r="AB1137" i="16"/>
  <c r="AB1113" i="16"/>
  <c r="AB1089" i="16"/>
  <c r="AB1065" i="16"/>
  <c r="AB1053" i="16"/>
  <c r="AB1045" i="16"/>
  <c r="G15" i="10"/>
  <c r="H15" i="10" s="1"/>
  <c r="D15" i="10" s="1"/>
  <c r="F20" i="10"/>
  <c r="AB2503" i="16"/>
  <c r="V2503" i="16"/>
  <c r="AB2463" i="16"/>
  <c r="AB2322" i="16"/>
  <c r="V2322" i="16"/>
  <c r="AB2258" i="16"/>
  <c r="V2258" i="16"/>
  <c r="AB1394" i="16"/>
  <c r="V1394" i="16"/>
  <c r="AB1255" i="16"/>
  <c r="V1255" i="16"/>
  <c r="F1255" i="16" s="1"/>
  <c r="AB1039" i="16"/>
  <c r="T1728" i="16"/>
  <c r="S1728" i="16"/>
  <c r="T1724" i="16"/>
  <c r="S1724" i="16"/>
  <c r="T1720" i="16"/>
  <c r="S1720" i="16"/>
  <c r="T1716" i="16"/>
  <c r="S1716" i="16"/>
  <c r="T1712" i="16"/>
  <c r="S1712" i="16"/>
  <c r="T1708" i="16"/>
  <c r="S1708" i="16"/>
  <c r="T1704" i="16"/>
  <c r="S1704" i="16"/>
  <c r="T1700" i="16"/>
  <c r="S1700" i="16"/>
  <c r="T1696" i="16"/>
  <c r="S1696" i="16"/>
  <c r="T1692" i="16"/>
  <c r="S1692" i="16"/>
  <c r="T1688" i="16"/>
  <c r="S1688" i="16"/>
  <c r="T1684" i="16"/>
  <c r="S1684" i="16"/>
  <c r="T1680" i="16"/>
  <c r="S1680" i="16"/>
  <c r="T1676" i="16"/>
  <c r="S1676" i="16"/>
  <c r="T1672" i="16"/>
  <c r="S1672" i="16"/>
  <c r="T1668" i="16"/>
  <c r="S1668" i="16"/>
  <c r="T1664" i="16"/>
  <c r="S1664" i="16"/>
  <c r="T1660" i="16"/>
  <c r="S1660" i="16"/>
  <c r="T1656" i="16"/>
  <c r="S1656" i="16"/>
  <c r="T1652" i="16"/>
  <c r="S1652" i="16"/>
  <c r="T1648" i="16"/>
  <c r="S1648" i="16"/>
  <c r="T1644" i="16"/>
  <c r="S1644" i="16"/>
  <c r="T1640" i="16"/>
  <c r="S1640" i="16"/>
  <c r="T1636" i="16"/>
  <c r="S1636" i="16"/>
  <c r="T1632" i="16"/>
  <c r="S1632" i="16"/>
  <c r="T1628" i="16"/>
  <c r="S1628" i="16"/>
  <c r="T1624" i="16"/>
  <c r="S1624" i="16"/>
  <c r="T1620" i="16"/>
  <c r="S1620" i="16"/>
  <c r="T1616" i="16"/>
  <c r="S1616" i="16"/>
  <c r="T1612" i="16"/>
  <c r="S1612" i="16"/>
  <c r="T1608" i="16"/>
  <c r="S1608" i="16"/>
  <c r="T1604" i="16"/>
  <c r="S1604" i="16"/>
  <c r="T1600" i="16"/>
  <c r="S1600" i="16"/>
  <c r="T1596" i="16"/>
  <c r="S1596" i="16"/>
  <c r="T1592" i="16"/>
  <c r="S1592" i="16"/>
  <c r="T1588" i="16"/>
  <c r="S1588" i="16"/>
  <c r="T1584" i="16"/>
  <c r="S1584" i="16"/>
  <c r="T1580" i="16"/>
  <c r="S1580" i="16"/>
  <c r="T1576" i="16"/>
  <c r="S1576" i="16"/>
  <c r="T1572" i="16"/>
  <c r="S1572" i="16"/>
  <c r="T1568" i="16"/>
  <c r="S1568" i="16"/>
  <c r="T1564" i="16"/>
  <c r="S1564" i="16"/>
  <c r="T1560" i="16"/>
  <c r="S1560" i="16"/>
  <c r="T1556" i="16"/>
  <c r="S1556" i="16"/>
  <c r="S1552" i="16"/>
  <c r="T1552"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T1168" i="16"/>
  <c r="S1168" i="16"/>
  <c r="T1164" i="16"/>
  <c r="S1164" i="16"/>
  <c r="T1160" i="16"/>
  <c r="S1160" i="16"/>
  <c r="T1156" i="16"/>
  <c r="S1156" i="16"/>
  <c r="T1152" i="16"/>
  <c r="S1152" i="16"/>
  <c r="T1148" i="16"/>
  <c r="S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T1076" i="16"/>
  <c r="S1076" i="16"/>
  <c r="T1072" i="16"/>
  <c r="S1072" i="16"/>
  <c r="T1068" i="16"/>
  <c r="S1068" i="16"/>
  <c r="T1064" i="16"/>
  <c r="S1064" i="16"/>
  <c r="T1060" i="16"/>
  <c r="S1060" i="16"/>
  <c r="T1056" i="16"/>
  <c r="S1056" i="16"/>
  <c r="T1052" i="16"/>
  <c r="S1052" i="16"/>
  <c r="T1048" i="16"/>
  <c r="S1048" i="16"/>
  <c r="T1044" i="16"/>
  <c r="S1044" i="16"/>
  <c r="T1040" i="16"/>
  <c r="S1040" i="16"/>
  <c r="T1036" i="16"/>
  <c r="S1036" i="16"/>
  <c r="T1032" i="16"/>
  <c r="S1032" i="16"/>
  <c r="T1028" i="16"/>
  <c r="S1028" i="16"/>
  <c r="T1024" i="16"/>
  <c r="S1024" i="16"/>
  <c r="T1020" i="16"/>
  <c r="S1020" i="16"/>
  <c r="T1016" i="16"/>
  <c r="S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AB760" i="16"/>
  <c r="S756" i="16"/>
  <c r="T756" i="16"/>
  <c r="S752" i="16"/>
  <c r="T752" i="16"/>
  <c r="AB752" i="16"/>
  <c r="S748" i="16"/>
  <c r="T748" i="16"/>
  <c r="S744" i="16"/>
  <c r="T744" i="16"/>
  <c r="AB744" i="16"/>
  <c r="S740" i="16"/>
  <c r="T740" i="16"/>
  <c r="S736" i="16"/>
  <c r="T736" i="16"/>
  <c r="AB736" i="16"/>
  <c r="S732" i="16"/>
  <c r="T732" i="16"/>
  <c r="S728" i="16"/>
  <c r="T728" i="16"/>
  <c r="AB728" i="16"/>
  <c r="S724" i="16"/>
  <c r="T724" i="16"/>
  <c r="S720" i="16"/>
  <c r="T720" i="16"/>
  <c r="AB720" i="16"/>
  <c r="S716" i="16"/>
  <c r="T716" i="16"/>
  <c r="S712" i="16"/>
  <c r="T712" i="16"/>
  <c r="AB712" i="16"/>
  <c r="S708" i="16"/>
  <c r="T708" i="16"/>
  <c r="AB708" i="16"/>
  <c r="S704" i="16"/>
  <c r="T704" i="16"/>
  <c r="S700" i="16"/>
  <c r="T700" i="16"/>
  <c r="AB700" i="16"/>
  <c r="S696" i="16"/>
  <c r="T696" i="16"/>
  <c r="S692" i="16"/>
  <c r="T692" i="16"/>
  <c r="AB692" i="16"/>
  <c r="S688" i="16"/>
  <c r="T688" i="16"/>
  <c r="S684" i="16"/>
  <c r="T684" i="16"/>
  <c r="AB684" i="16"/>
  <c r="S680" i="16"/>
  <c r="T680" i="16"/>
  <c r="S676" i="16"/>
  <c r="T676" i="16"/>
  <c r="AB676" i="16"/>
  <c r="S672" i="16"/>
  <c r="T672" i="16"/>
  <c r="S668" i="16"/>
  <c r="T668" i="16"/>
  <c r="AB668" i="16"/>
  <c r="S664" i="16"/>
  <c r="T664" i="16"/>
  <c r="S660" i="16"/>
  <c r="T660" i="16"/>
  <c r="AB660" i="16"/>
  <c r="S656" i="16"/>
  <c r="T656" i="16"/>
  <c r="S652" i="16"/>
  <c r="T652" i="16"/>
  <c r="AB652" i="16"/>
  <c r="S648" i="16"/>
  <c r="T648" i="16"/>
  <c r="AB648" i="16"/>
  <c r="S644" i="16"/>
  <c r="T644" i="16"/>
  <c r="S640" i="16"/>
  <c r="T640" i="16"/>
  <c r="AB640" i="16"/>
  <c r="S636" i="16"/>
  <c r="T636" i="16"/>
  <c r="S632" i="16"/>
  <c r="T632" i="16"/>
  <c r="AB632" i="16"/>
  <c r="S628" i="16"/>
  <c r="T628" i="16"/>
  <c r="T624" i="16"/>
  <c r="S624" i="16"/>
  <c r="AB624" i="16"/>
  <c r="T620" i="16"/>
  <c r="S620" i="16"/>
  <c r="T616" i="16"/>
  <c r="S616" i="16"/>
  <c r="AB616" i="16"/>
  <c r="T612" i="16"/>
  <c r="S612" i="16"/>
  <c r="T608" i="16"/>
  <c r="S608" i="16"/>
  <c r="AB608" i="16"/>
  <c r="T604" i="16"/>
  <c r="S604" i="16"/>
  <c r="T600" i="16"/>
  <c r="S600" i="16"/>
  <c r="AB600" i="16"/>
  <c r="T596" i="16"/>
  <c r="S596" i="16"/>
  <c r="T592" i="16"/>
  <c r="S592" i="16"/>
  <c r="AB592" i="16"/>
  <c r="T588" i="16"/>
  <c r="S588" i="16"/>
  <c r="T584" i="16"/>
  <c r="S584" i="16"/>
  <c r="AB584" i="16"/>
  <c r="T580" i="16"/>
  <c r="S580" i="16"/>
  <c r="AB580" i="16"/>
  <c r="T576" i="16"/>
  <c r="S576" i="16"/>
  <c r="AB1721" i="16"/>
  <c r="AB1700" i="16"/>
  <c r="AB1696" i="16"/>
  <c r="AB1680" i="16"/>
  <c r="AB1673" i="16"/>
  <c r="AB1664" i="16"/>
  <c r="AB1648" i="16"/>
  <c r="AB1624" i="16"/>
  <c r="AB1604" i="16"/>
  <c r="AB1564" i="16"/>
  <c r="AB1560" i="16"/>
  <c r="AB1553" i="16"/>
  <c r="AB1529" i="16"/>
  <c r="AB1497" i="16"/>
  <c r="AB1481" i="16"/>
  <c r="AB1465" i="16"/>
  <c r="AB1441" i="16"/>
  <c r="AB1433" i="16"/>
  <c r="AB1424" i="16"/>
  <c r="AB1417" i="16"/>
  <c r="AB1401" i="16"/>
  <c r="AB1392" i="16"/>
  <c r="AB1384" i="16"/>
  <c r="AB1365" i="16"/>
  <c r="AB1353" i="16"/>
  <c r="AB1344" i="16"/>
  <c r="AB1336" i="16"/>
  <c r="AB1324" i="16"/>
  <c r="AB1317" i="16"/>
  <c r="AB1301" i="16"/>
  <c r="AB1296" i="16"/>
  <c r="AB1276" i="16"/>
  <c r="AB1257" i="16"/>
  <c r="AB1237" i="16"/>
  <c r="AB1232" i="16"/>
  <c r="AB1217" i="16"/>
  <c r="AB1212" i="16"/>
  <c r="AB1204" i="16"/>
  <c r="AB1188" i="16"/>
  <c r="AB1176" i="16"/>
  <c r="AB1169" i="16"/>
  <c r="AB1152" i="16"/>
  <c r="AB1141" i="16"/>
  <c r="AB1136" i="16"/>
  <c r="AB1125" i="16"/>
  <c r="AB1112" i="16"/>
  <c r="AB1105" i="16"/>
  <c r="AB1097" i="16"/>
  <c r="AB1088" i="16"/>
  <c r="AB1069" i="16"/>
  <c r="AB1057" i="16"/>
  <c r="AB1044" i="16"/>
  <c r="AB1037" i="16"/>
  <c r="AB904" i="16"/>
  <c r="AB776" i="16"/>
  <c r="AB748" i="16"/>
  <c r="AB716" i="16"/>
  <c r="AB688" i="16"/>
  <c r="AB656" i="16"/>
  <c r="AB628" i="16"/>
  <c r="AB596" i="16"/>
  <c r="AB2448" i="16"/>
  <c r="AB2328" i="16"/>
  <c r="V2328" i="16"/>
  <c r="AB2264" i="16"/>
  <c r="V2264" i="16"/>
  <c r="AB2194" i="16"/>
  <c r="V2194" i="16"/>
  <c r="G2194" i="16" s="1"/>
  <c r="AB1167" i="16"/>
  <c r="AB1063" i="16"/>
  <c r="V1063" i="16"/>
  <c r="J1063" i="16" s="1"/>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AB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S579" i="16"/>
  <c r="T579" i="16"/>
  <c r="S575" i="16"/>
  <c r="T575" i="16"/>
  <c r="AB1724" i="16"/>
  <c r="AB1720" i="16"/>
  <c r="AB1713" i="16"/>
  <c r="AB1699" i="16"/>
  <c r="AB1695" i="16"/>
  <c r="AB1663" i="16"/>
  <c r="AB1651" i="16"/>
  <c r="AB1635" i="16"/>
  <c r="AB1628" i="16"/>
  <c r="AB1611" i="16"/>
  <c r="AB1603" i="16"/>
  <c r="AB1593" i="16"/>
  <c r="AB1585" i="16"/>
  <c r="AB1577" i="16"/>
  <c r="AB1569" i="16"/>
  <c r="AB1563" i="16"/>
  <c r="AB1552" i="16"/>
  <c r="AB1545" i="16"/>
  <c r="AB1537" i="16"/>
  <c r="AB1532" i="16"/>
  <c r="AB1528" i="16"/>
  <c r="AB1516" i="16"/>
  <c r="AB1500" i="16"/>
  <c r="AB1496" i="16"/>
  <c r="AB1488" i="16"/>
  <c r="AB1473" i="16"/>
  <c r="AB1468" i="16"/>
  <c r="AB1464" i="16"/>
  <c r="AB1457" i="16"/>
  <c r="AB1449" i="16"/>
  <c r="AB1432" i="16"/>
  <c r="AB1405" i="16"/>
  <c r="AB1372" i="16"/>
  <c r="AB1361" i="16"/>
  <c r="AB1352" i="16"/>
  <c r="AB1328" i="16"/>
  <c r="AB1323" i="16"/>
  <c r="AB1316" i="16"/>
  <c r="AB1309" i="16"/>
  <c r="AB1300" i="16"/>
  <c r="AB1289" i="16"/>
  <c r="AB1281" i="16"/>
  <c r="AB1275" i="16"/>
  <c r="AB1269" i="16"/>
  <c r="AB1261" i="16"/>
  <c r="AB1256" i="16"/>
  <c r="AB1249" i="16"/>
  <c r="AB1241" i="16"/>
  <c r="AB1236" i="16"/>
  <c r="AB1225" i="16"/>
  <c r="AB1216" i="16"/>
  <c r="AB1211" i="16"/>
  <c r="AB1203" i="16"/>
  <c r="AB1197" i="16"/>
  <c r="AB1187" i="16"/>
  <c r="AB1181" i="16"/>
  <c r="AB1168" i="16"/>
  <c r="AB1161" i="16"/>
  <c r="AB1145" i="16"/>
  <c r="AB1140" i="16"/>
  <c r="AB1129" i="16"/>
  <c r="AB1124" i="16"/>
  <c r="AB1116" i="16"/>
  <c r="AB1104" i="16"/>
  <c r="AB1085" i="16"/>
  <c r="AB1075" i="16"/>
  <c r="AB1068" i="16"/>
  <c r="AB1061" i="16"/>
  <c r="AB1056" i="16"/>
  <c r="AB1049" i="16"/>
  <c r="AB1043" i="16"/>
  <c r="AB1035" i="16"/>
  <c r="AB1024" i="16"/>
  <c r="AB1016" i="16"/>
  <c r="AB1008" i="16"/>
  <c r="AB1000" i="16"/>
  <c r="AB992" i="16"/>
  <c r="AB984" i="16"/>
  <c r="AB976" i="16"/>
  <c r="AB964" i="16"/>
  <c r="AB956" i="16"/>
  <c r="AB948" i="16"/>
  <c r="AB940" i="16"/>
  <c r="AB932" i="16"/>
  <c r="AB924" i="16"/>
  <c r="AB916" i="16"/>
  <c r="AB908" i="16"/>
  <c r="AB903" i="16"/>
  <c r="AB896" i="16"/>
  <c r="AB888" i="16"/>
  <c r="AB880" i="16"/>
  <c r="AB872" i="16"/>
  <c r="AB864" i="16"/>
  <c r="AB856" i="16"/>
  <c r="AB848" i="16"/>
  <c r="AB836" i="16"/>
  <c r="AB828" i="16"/>
  <c r="AB820" i="16"/>
  <c r="AB812" i="16"/>
  <c r="AB804" i="16"/>
  <c r="AB796" i="16"/>
  <c r="AB788" i="16"/>
  <c r="AB780" i="16"/>
  <c r="AB775" i="16"/>
  <c r="AB768" i="16"/>
  <c r="AB740" i="16"/>
  <c r="AB711" i="16"/>
  <c r="AB680" i="16"/>
  <c r="AB620" i="16"/>
  <c r="AB588" i="16"/>
  <c r="AB2495" i="16"/>
  <c r="AB2200" i="16"/>
  <c r="V2200" i="16"/>
  <c r="AB1295" i="16"/>
  <c r="AB1231" i="16"/>
  <c r="AB1119" i="16"/>
  <c r="J5" i="16"/>
  <c r="E5"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AB2442" i="16"/>
  <c r="AB2435"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G1623" i="16" s="1"/>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AB1246" i="16"/>
  <c r="G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G401" i="16"/>
  <c r="F401" i="16"/>
  <c r="G397" i="16"/>
  <c r="I397" i="16"/>
  <c r="H397" i="16"/>
  <c r="R397" i="16"/>
  <c r="G389" i="16"/>
  <c r="H389" i="16"/>
  <c r="I389" i="16"/>
  <c r="J389" i="16"/>
  <c r="G381" i="16"/>
  <c r="E381" i="16"/>
  <c r="X381" i="16" s="1"/>
  <c r="G373" i="16"/>
  <c r="I373" i="16"/>
  <c r="E373" i="16"/>
  <c r="J373" i="16"/>
  <c r="R373" i="16"/>
  <c r="H373" i="16"/>
  <c r="H365" i="16"/>
  <c r="F365" i="16"/>
  <c r="R365" i="16"/>
  <c r="G357" i="16"/>
  <c r="F357" i="16"/>
  <c r="E357" i="16"/>
  <c r="X357" i="16" s="1"/>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F285" i="16"/>
  <c r="I285" i="16"/>
  <c r="G285" i="16"/>
  <c r="J285" i="16"/>
  <c r="E285" i="16"/>
  <c r="R285" i="16"/>
  <c r="F277" i="16"/>
  <c r="H277" i="16"/>
  <c r="E277" i="16"/>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I113" i="16"/>
  <c r="R113" i="16"/>
  <c r="I104" i="16"/>
  <c r="H104" i="16"/>
  <c r="E99" i="16"/>
  <c r="H99" i="16"/>
  <c r="J99" i="16"/>
  <c r="F99" i="16"/>
  <c r="G94" i="16"/>
  <c r="E94" i="16"/>
  <c r="X94" i="16" s="1"/>
  <c r="I94" i="16"/>
  <c r="I85" i="16"/>
  <c r="E85" i="16"/>
  <c r="X85" i="16" s="1"/>
  <c r="G85" i="16"/>
  <c r="H85" i="16"/>
  <c r="J85" i="16"/>
  <c r="R85" i="16"/>
  <c r="J81" i="16"/>
  <c r="R81" i="16"/>
  <c r="E81" i="16"/>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J417" i="16"/>
  <c r="E397" i="16"/>
  <c r="X397" i="16" s="1"/>
  <c r="R389" i="16"/>
  <c r="F1372" i="16"/>
  <c r="J481" i="16"/>
  <c r="H361" i="16"/>
  <c r="R353" i="16"/>
  <c r="E329" i="16"/>
  <c r="X329" i="16" s="1"/>
  <c r="G887" i="16"/>
  <c r="J509" i="16"/>
  <c r="F477" i="16"/>
  <c r="J421" i="16"/>
  <c r="J293" i="16"/>
  <c r="J168" i="16"/>
  <c r="H1710" i="16"/>
  <c r="R94" i="16"/>
  <c r="I117" i="16"/>
  <c r="F12" i="16"/>
  <c r="F927"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F1793" i="16" s="1"/>
  <c r="AB1793" i="16"/>
  <c r="V1784" i="16"/>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I418" i="16"/>
  <c r="J418" i="16"/>
  <c r="G410" i="16"/>
  <c r="E410" i="16"/>
  <c r="X410" i="16" s="1"/>
  <c r="J410" i="16"/>
  <c r="H410" i="16"/>
  <c r="G402" i="16"/>
  <c r="F402" i="16"/>
  <c r="J402" i="16"/>
  <c r="H402" i="16"/>
  <c r="I398" i="16"/>
  <c r="E398" i="16"/>
  <c r="R390" i="16"/>
  <c r="J390" i="16"/>
  <c r="F390" i="16"/>
  <c r="E390" i="16"/>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J173" i="16"/>
  <c r="H173" i="16"/>
  <c r="R169" i="16"/>
  <c r="G169" i="16"/>
  <c r="I169" i="16"/>
  <c r="J169" i="16"/>
  <c r="E169" i="16"/>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557" i="16"/>
  <c r="X398" i="16"/>
  <c r="X83" i="16"/>
  <c r="X449" i="16"/>
  <c r="X291" i="16"/>
  <c r="X263" i="16"/>
  <c r="X145" i="16"/>
  <c r="X511" i="16"/>
  <c r="X471" i="16"/>
  <c r="X417"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09" i="16"/>
  <c r="X485" i="16"/>
  <c r="X543" i="16"/>
  <c r="X245" i="16"/>
  <c r="X279" i="16"/>
  <c r="X285" i="16"/>
  <c r="X532" i="16"/>
  <c r="X448" i="16"/>
  <c r="X231" i="16"/>
  <c r="X565" i="16"/>
  <c r="X451" i="16"/>
  <c r="X412" i="16"/>
  <c r="X371" i="16"/>
  <c r="X567" i="16"/>
  <c r="X331" i="16"/>
  <c r="X325" i="16"/>
  <c r="X335" i="16"/>
  <c r="X401" i="16"/>
  <c r="X239" i="16"/>
  <c r="X178" i="16"/>
  <c r="X57" i="16"/>
  <c r="X65" i="16"/>
  <c r="X510" i="16"/>
  <c r="X133" i="16"/>
  <c r="X519" i="16"/>
  <c r="X223" i="16"/>
  <c r="X204" i="16"/>
  <c r="X475" i="16"/>
  <c r="X287" i="16"/>
  <c r="X391" i="16"/>
  <c r="X529" i="16"/>
  <c r="X505" i="16"/>
  <c r="X415" i="16"/>
  <c r="X421" i="16"/>
  <c r="X533" i="16"/>
  <c r="X311" i="16"/>
  <c r="X432" i="16"/>
  <c r="X468" i="16"/>
  <c r="X362" i="16"/>
  <c r="X192" i="16"/>
  <c r="X480" i="16"/>
  <c r="X428" i="16"/>
  <c r="X113" i="16"/>
  <c r="X488" i="16"/>
  <c r="X396" i="16"/>
  <c r="X161" i="16"/>
  <c r="X520" i="16"/>
  <c r="X115" i="16"/>
  <c r="X289" i="16"/>
  <c r="X489" i="16"/>
  <c r="X26" i="16"/>
  <c r="X425" i="16"/>
  <c r="X455" i="16"/>
  <c r="X379" i="16"/>
  <c r="X28" i="16"/>
  <c r="X453" i="16"/>
  <c r="X435" i="16"/>
  <c r="X233" i="16"/>
  <c r="X297" i="16"/>
  <c r="X499" i="16"/>
  <c r="X559" i="16"/>
  <c r="X483" i="16"/>
  <c r="X327" i="16"/>
  <c r="X299" i="16"/>
  <c r="X293" i="16"/>
  <c r="X531" i="16"/>
  <c r="X503" i="16"/>
  <c r="X487" i="16"/>
  <c r="X387" i="16"/>
  <c r="X353" i="16"/>
  <c r="X477" i="16"/>
  <c r="X313" i="16"/>
  <c r="X235" i="16"/>
  <c r="X247" i="16"/>
  <c r="X501" i="16"/>
  <c r="X319" i="16"/>
  <c r="X304" i="16"/>
  <c r="X392" i="16"/>
  <c r="X390" i="16"/>
  <c r="X173" i="16"/>
  <c r="X354" i="16"/>
  <c r="X277" i="16"/>
  <c r="X101" i="16"/>
  <c r="X307" i="16"/>
  <c r="X253" i="16"/>
  <c r="X185" i="16"/>
  <c r="X51" i="16"/>
  <c r="X33" i="16"/>
  <c r="X91" i="16"/>
  <c r="X317" i="16"/>
  <c r="X411" i="16"/>
  <c r="X347" i="16"/>
  <c r="X273" i="16"/>
  <c r="X339" i="16"/>
  <c r="X343" i="16"/>
  <c r="X507" i="16"/>
  <c r="X523" i="16"/>
  <c r="X563" i="16"/>
  <c r="X369" i="16"/>
  <c r="X195" i="16"/>
  <c r="X183" i="16"/>
  <c r="X69" i="16"/>
  <c r="X418" i="16"/>
  <c r="X303" i="16"/>
  <c r="X349" i="16"/>
  <c r="X515" i="16"/>
  <c r="X123" i="16"/>
  <c r="X171" i="16"/>
  <c r="X187" i="16"/>
  <c r="X219" i="16"/>
  <c r="X97" i="16"/>
  <c r="X147" i="16"/>
  <c r="X295" i="16"/>
  <c r="X118" i="16"/>
  <c r="X81" i="16"/>
  <c r="X439" i="16"/>
  <c r="X433" i="16"/>
  <c r="X323" i="16"/>
  <c r="X427" i="16"/>
  <c r="X447" i="16"/>
  <c r="X517" i="16"/>
  <c r="X445" i="16"/>
  <c r="X243" i="16"/>
  <c r="X541" i="16"/>
  <c r="X491" i="16"/>
  <c r="X465" i="16"/>
  <c r="X407" i="16"/>
  <c r="X283" i="16"/>
  <c r="X403" i="16"/>
  <c r="X463" i="16"/>
  <c r="X423" i="16"/>
  <c r="X419" i="16"/>
  <c r="X399" i="16"/>
  <c r="X375" i="16"/>
  <c r="X509" i="16"/>
  <c r="X473" i="16"/>
  <c r="X227" i="16"/>
  <c r="X255" i="16"/>
  <c r="X315" i="16"/>
  <c r="X64" i="16"/>
  <c r="X568" i="16"/>
  <c r="X142" i="16"/>
  <c r="X292" i="16"/>
  <c r="X52" i="16"/>
  <c r="X150" i="16"/>
  <c r="X364" i="16"/>
  <c r="X199" i="16"/>
  <c r="X203" i="16"/>
  <c r="X19" i="16"/>
  <c r="X139" i="16"/>
  <c r="X191" i="16"/>
  <c r="X169" i="16"/>
  <c r="X29" i="16"/>
  <c r="X560" i="16"/>
  <c r="X441" i="16"/>
  <c r="X271" i="16"/>
  <c r="X367" i="16"/>
  <c r="X513" i="16"/>
  <c r="X197" i="16"/>
  <c r="X207" i="16"/>
  <c r="X129" i="16"/>
  <c r="X341" i="16"/>
  <c r="X107" i="16"/>
  <c r="X444" i="16"/>
  <c r="X266" i="16"/>
  <c r="X551" i="16"/>
  <c r="X373" i="16"/>
  <c r="X275" i="16"/>
  <c r="X545" i="16"/>
  <c r="X179" i="16"/>
  <c r="X217" i="16"/>
  <c r="X374" i="16"/>
  <c r="X37" i="16"/>
  <c r="X165" i="16"/>
  <c r="X211" i="16"/>
  <c r="X99"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E1166" i="16"/>
  <c r="X1166" i="16" s="1"/>
  <c r="I1166" i="16"/>
  <c r="F1126" i="16"/>
  <c r="R948" i="16"/>
  <c r="I948" i="16"/>
  <c r="G778" i="16"/>
  <c r="I1880"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G2258" i="16" l="1"/>
  <c r="R2258" i="16"/>
  <c r="E1138" i="16"/>
  <c r="X1138" i="16" s="1"/>
  <c r="J1156" i="16"/>
  <c r="H1290" i="16"/>
  <c r="E1082" i="16"/>
  <c r="X1082" i="16" s="1"/>
  <c r="I1226" i="16"/>
  <c r="H1610" i="16"/>
  <c r="I2503" i="16"/>
  <c r="E2503" i="16"/>
  <c r="X2503" i="16" s="1"/>
  <c r="R2503" i="16"/>
  <c r="C53" i="10"/>
  <c r="R2501" i="16"/>
  <c r="E2501" i="16"/>
  <c r="X2501" i="16" s="1"/>
  <c r="J2501" i="16"/>
  <c r="R1138" i="16"/>
  <c r="H1156" i="16"/>
  <c r="I1082" i="16"/>
  <c r="R1226" i="16"/>
  <c r="R1793" i="16"/>
  <c r="E2354" i="16"/>
  <c r="X2354" i="16" s="1"/>
  <c r="G1610" i="16"/>
  <c r="E1970" i="16"/>
  <c r="X1970" i="16" s="1"/>
  <c r="G2264" i="16"/>
  <c r="F2264" i="16"/>
  <c r="J2264" i="16"/>
  <c r="H2264" i="16"/>
  <c r="C2" i="10"/>
  <c r="H61" i="10"/>
  <c r="D61" i="10" s="1"/>
  <c r="C42" i="10"/>
  <c r="R1319" i="16"/>
  <c r="J1319" i="16"/>
  <c r="G1319" i="16"/>
  <c r="H1319" i="16"/>
  <c r="I1319" i="16"/>
  <c r="F1319" i="16"/>
  <c r="C15" i="10"/>
  <c r="F51" i="10"/>
  <c r="F53" i="10"/>
  <c r="H53" i="10" s="1"/>
  <c r="D53" i="10" s="1"/>
  <c r="F58" i="10"/>
  <c r="H58" i="10" s="1"/>
  <c r="D58" i="10" s="1"/>
  <c r="H50" i="10"/>
  <c r="D50" i="10" s="1"/>
  <c r="F55" i="10"/>
  <c r="H55" i="10" s="1"/>
  <c r="D55" i="10" s="1"/>
  <c r="F56" i="10"/>
  <c r="H56" i="10" s="1"/>
  <c r="D56" i="10" s="1"/>
  <c r="F60" i="10"/>
  <c r="H60" i="10" s="1"/>
  <c r="F59" i="10"/>
  <c r="H59" i="10" s="1"/>
  <c r="F54" i="10"/>
  <c r="H54" i="10" s="1"/>
  <c r="H1138" i="16"/>
  <c r="R1034" i="16"/>
  <c r="F1082" i="16"/>
  <c r="J1226" i="16"/>
  <c r="I1290" i="16"/>
  <c r="F1364" i="16"/>
  <c r="G1912" i="16"/>
  <c r="K64" i="10"/>
  <c r="D17" i="10"/>
  <c r="C64"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D59" i="10" l="1"/>
  <c r="C59" i="10"/>
  <c r="C60" i="10"/>
  <c r="D60" i="10"/>
  <c r="C55" i="10"/>
  <c r="C56" i="10"/>
  <c r="C58" i="10"/>
  <c r="D54" i="10"/>
  <c r="C54" i="10"/>
  <c r="F52" i="10"/>
  <c r="H52" i="10" s="1"/>
  <c r="H51" i="10"/>
  <c r="C50" i="10"/>
  <c r="C61" i="10"/>
  <c r="X175" i="16"/>
  <c r="X127" i="16"/>
  <c r="X95" i="16"/>
  <c r="X119" i="16"/>
  <c r="X63" i="16"/>
  <c r="X7" i="16"/>
  <c r="X87" i="16"/>
  <c r="X71" i="16"/>
  <c r="X135" i="16"/>
  <c r="X103" i="16"/>
  <c r="X55" i="16"/>
  <c r="X39" i="16"/>
  <c r="X23" i="16"/>
  <c r="X159" i="16"/>
  <c r="X111" i="16"/>
  <c r="X79" i="16"/>
  <c r="X47" i="16"/>
  <c r="X31" i="16"/>
  <c r="X167" i="16"/>
  <c r="X151" i="16"/>
  <c r="X143" i="16"/>
  <c r="X15" i="16"/>
  <c r="G66" i="10"/>
  <c r="D51" i="10" l="1"/>
  <c r="C51" i="10"/>
  <c r="C52" i="10"/>
  <c r="D52"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<sst xmlns="http://schemas.openxmlformats.org/spreadsheetml/2006/main" count="21556" uniqueCount="15446">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</sst>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abSelected="1"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52" sqref="F52"/>
    </sheetView>
  </sheetViews>
  <sheetFormatPr defaultColWidth="9" defaultRowHeight="12.6"/>
  <cols>
    <col min="1" max="1" width="0.81640625" style="118" customWidth="1"/>
    <col min="2" max="2" width="6.81640625" style="118" customWidth="1"/>
    <col min="3" max="3" width="8.453125" style="118" customWidth="1"/>
    <col min="4" max="4" width="13" style="248"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
      <c r="A4" s="326"/>
      <c r="B4" s="41" t="s">
        <v>1296</v>
      </c>
      <c r="C4" s="7"/>
      <c r="D4" s="243"/>
      <c r="E4" s="3"/>
      <c r="F4" s="7"/>
      <c r="G4" s="34"/>
    </row>
    <row r="5" spans="1:7" ht="13.2">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c r="A12" s="326"/>
      <c r="B12" s="42" t="s">
        <v>1295</v>
      </c>
      <c r="C12" s="43" t="s">
        <v>1298</v>
      </c>
      <c r="D12" s="246" t="s">
        <v>1299</v>
      </c>
      <c r="E12" s="43" t="s">
        <v>993</v>
      </c>
      <c r="F12" s="43" t="s">
        <v>994</v>
      </c>
      <c r="G12" s="34"/>
    </row>
    <row r="13" spans="1:7" ht="20.399999999999999">
      <c r="A13" s="326"/>
      <c r="B13" s="2">
        <v>1</v>
      </c>
      <c r="C13" s="37" t="s">
        <v>1606</v>
      </c>
      <c r="D13" s="39" t="s">
        <v>1333</v>
      </c>
      <c r="E13" s="217" t="s">
        <v>1300</v>
      </c>
      <c r="F13" s="217"/>
      <c r="G13" s="34"/>
    </row>
    <row r="14" spans="1:7" ht="30.6">
      <c r="A14" s="326"/>
      <c r="B14" s="2">
        <v>2</v>
      </c>
      <c r="C14" s="37" t="s">
        <v>1606</v>
      </c>
      <c r="D14" s="39" t="s">
        <v>1515</v>
      </c>
      <c r="E14" s="217" t="s">
        <v>818</v>
      </c>
      <c r="F14" s="217" t="s">
        <v>819</v>
      </c>
      <c r="G14" s="34"/>
    </row>
    <row r="15" spans="1:7" ht="88.95"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5"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5"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2" customHeight="1">
      <c r="A28" s="326"/>
      <c r="B28" s="339"/>
      <c r="C28" s="333"/>
      <c r="D28" s="336"/>
      <c r="E28" s="324"/>
      <c r="F28" s="219" t="s">
        <v>72</v>
      </c>
      <c r="G28" s="34"/>
    </row>
    <row r="29" spans="1:7" ht="74.55" customHeight="1">
      <c r="A29" s="326"/>
      <c r="B29" s="339"/>
      <c r="C29" s="333"/>
      <c r="D29" s="336"/>
      <c r="E29" s="324"/>
      <c r="F29" s="219" t="s">
        <v>73</v>
      </c>
      <c r="G29" s="34"/>
    </row>
    <row r="30" spans="1:7" ht="62.5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55" customHeight="1">
      <c r="A33" s="326"/>
      <c r="B33" s="339"/>
      <c r="C33" s="333"/>
      <c r="D33" s="336"/>
      <c r="E33" s="324"/>
      <c r="F33" s="219" t="s">
        <v>77</v>
      </c>
      <c r="G33" s="34"/>
    </row>
    <row r="34" spans="1:7" ht="88.95" customHeight="1">
      <c r="A34" s="326"/>
      <c r="B34" s="339"/>
      <c r="C34" s="333"/>
      <c r="D34" s="336"/>
      <c r="E34" s="324"/>
      <c r="F34" s="219" t="s">
        <v>79</v>
      </c>
      <c r="G34" s="34"/>
    </row>
    <row r="35" spans="1:7" ht="28.95" customHeight="1">
      <c r="A35" s="326"/>
      <c r="B35" s="339"/>
      <c r="C35" s="333"/>
      <c r="D35" s="336"/>
      <c r="E35" s="324"/>
      <c r="F35" s="219" t="s">
        <v>80</v>
      </c>
      <c r="G35" s="34"/>
    </row>
    <row r="36" spans="1:7" ht="112.2">
      <c r="A36" s="326"/>
      <c r="B36" s="340"/>
      <c r="C36" s="334"/>
      <c r="D36" s="337"/>
      <c r="E36" s="325"/>
      <c r="F36" s="220" t="s">
        <v>81</v>
      </c>
      <c r="G36" s="34"/>
    </row>
    <row r="37" spans="1:7" ht="102">
      <c r="A37" s="326"/>
      <c r="B37" s="176">
        <v>3.01</v>
      </c>
      <c r="C37" s="177" t="s">
        <v>82</v>
      </c>
      <c r="D37" s="39" t="s">
        <v>3312</v>
      </c>
      <c r="E37" s="221" t="s">
        <v>1888</v>
      </c>
      <c r="F37" s="222" t="s">
        <v>2032</v>
      </c>
      <c r="G37" s="34"/>
    </row>
    <row r="38" spans="1:7" ht="81.599999999999994">
      <c r="A38" s="326"/>
      <c r="B38" s="176">
        <v>3.02</v>
      </c>
      <c r="C38" s="177" t="s">
        <v>1929</v>
      </c>
      <c r="D38" s="39" t="s">
        <v>3313</v>
      </c>
      <c r="E38" s="221" t="s">
        <v>1950</v>
      </c>
      <c r="F38" s="222" t="s">
        <v>2033</v>
      </c>
      <c r="G38" s="34"/>
    </row>
    <row r="39" spans="1:7" ht="81.599999999999994">
      <c r="A39" s="326"/>
      <c r="B39" s="194">
        <v>4</v>
      </c>
      <c r="C39" s="193" t="s">
        <v>2256</v>
      </c>
      <c r="D39" s="39" t="s">
        <v>3314</v>
      </c>
      <c r="E39" s="37" t="s">
        <v>3241</v>
      </c>
      <c r="F39" s="37" t="s">
        <v>2257</v>
      </c>
      <c r="G39" s="34"/>
    </row>
    <row r="40" spans="1:7" ht="40.799999999999997">
      <c r="A40" s="326"/>
      <c r="B40" s="176">
        <v>4.01</v>
      </c>
      <c r="C40" s="193" t="s">
        <v>2256</v>
      </c>
      <c r="D40" s="39" t="s">
        <v>3316</v>
      </c>
      <c r="E40" s="37" t="s">
        <v>3262</v>
      </c>
      <c r="F40" s="37" t="s">
        <v>3268</v>
      </c>
      <c r="G40" s="34"/>
    </row>
    <row r="41" spans="1:7" ht="40.799999999999997">
      <c r="A41" s="326"/>
      <c r="B41" s="176" t="s">
        <v>3301</v>
      </c>
      <c r="C41" s="193" t="s">
        <v>2256</v>
      </c>
      <c r="D41" s="39" t="s">
        <v>3315</v>
      </c>
      <c r="E41" s="37" t="s">
        <v>3304</v>
      </c>
      <c r="F41" s="37" t="s">
        <v>3302</v>
      </c>
      <c r="G41" s="34"/>
    </row>
    <row r="42" spans="1:7" ht="40.799999999999997">
      <c r="A42" s="326"/>
      <c r="B42" s="176" t="s">
        <v>3353</v>
      </c>
      <c r="C42" s="193" t="s">
        <v>2256</v>
      </c>
      <c r="D42" s="39" t="s">
        <v>3587</v>
      </c>
      <c r="E42" s="37" t="s">
        <v>3303</v>
      </c>
      <c r="F42" s="37" t="s">
        <v>3354</v>
      </c>
      <c r="G42" s="34"/>
    </row>
    <row r="43" spans="1:7" ht="112.2">
      <c r="A43" s="326"/>
      <c r="B43" s="211">
        <v>4.0999999999999996</v>
      </c>
      <c r="C43" s="193" t="s">
        <v>3586</v>
      </c>
      <c r="D43" s="212">
        <v>42867</v>
      </c>
      <c r="E43" s="223" t="s">
        <v>3589</v>
      </c>
      <c r="F43" s="37" t="s">
        <v>3588</v>
      </c>
      <c r="G43" s="34"/>
    </row>
    <row r="44" spans="1:7" ht="71.400000000000006">
      <c r="A44" s="326"/>
      <c r="B44" s="211">
        <v>4.2</v>
      </c>
      <c r="C44" s="193" t="s">
        <v>3586</v>
      </c>
      <c r="D44" s="212">
        <v>42704</v>
      </c>
      <c r="E44" s="223" t="s">
        <v>3904</v>
      </c>
      <c r="F44" s="37" t="s">
        <v>3862</v>
      </c>
      <c r="G44" s="34"/>
    </row>
    <row r="45" spans="1:7" ht="132.6">
      <c r="A45" s="326"/>
      <c r="B45" s="306">
        <v>5</v>
      </c>
      <c r="C45" s="193" t="s">
        <v>3586</v>
      </c>
      <c r="D45" s="212">
        <v>42867</v>
      </c>
      <c r="E45" s="223" t="s">
        <v>14814</v>
      </c>
      <c r="F45" s="37" t="s">
        <v>14289</v>
      </c>
      <c r="G45" s="34"/>
    </row>
    <row r="46" spans="1:7" ht="30.6">
      <c r="A46" s="326"/>
      <c r="B46" s="211">
        <v>5.01</v>
      </c>
      <c r="C46" s="193" t="s">
        <v>3586</v>
      </c>
      <c r="D46" s="212">
        <v>42907</v>
      </c>
      <c r="E46" s="223" t="s">
        <v>14936</v>
      </c>
      <c r="F46" s="37" t="s">
        <v>14289</v>
      </c>
      <c r="G46" s="34"/>
    </row>
    <row r="47" spans="1:7" ht="61.2">
      <c r="A47" s="326"/>
      <c r="B47" s="211">
        <v>5.0999999999999996</v>
      </c>
      <c r="C47" s="193" t="s">
        <v>3586</v>
      </c>
      <c r="D47" s="212">
        <v>43070</v>
      </c>
      <c r="E47" s="223" t="s">
        <v>15170</v>
      </c>
      <c r="F47" s="37" t="s">
        <v>15171</v>
      </c>
      <c r="G47" s="34"/>
    </row>
    <row r="48" spans="1:7" ht="13.2" thickBot="1">
      <c r="A48" s="327"/>
      <c r="B48" s="328" t="str">
        <f ca="1">OFFSET(L!$C$1,MATCH("General"&amp;"Cpy",L!$A:$A,0)-1,SL,,)</f>
        <v>© 2017 Conflict-Free Sourcing Initiative. All rights reserved.</v>
      </c>
      <c r="C48" s="328"/>
      <c r="D48" s="328"/>
      <c r="E48" s="328"/>
      <c r="F48" s="328"/>
      <c r="G48" s="35"/>
    </row>
    <row r="49" spans="1:7" ht="13.2"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265625" defaultRowHeight="12.6"/>
  <cols>
    <col min="1" max="1" width="20.453125" style="80" customWidth="1"/>
    <col min="2" max="2" width="57.1796875" style="80" customWidth="1"/>
    <col min="3" max="16384" width="8.72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6"/>
  <cols>
    <col min="2" max="2" width="27.363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1862</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6.2">
      <c r="A5" s="130"/>
      <c r="B5" s="119"/>
    </row>
    <row r="6" spans="1:2" ht="32.4">
      <c r="A6" s="129" t="str">
        <f ca="1">OFFSET(L!$C$1,MATCH("Instructions"&amp;ADDRESS(ROW(),COLUMN(),4),L!$A:$A,0)-1,SL,,)</f>
        <v>Instructions for completing Company Information questions (rows 8 - 22).
Provide comments in ENGLISH only</v>
      </c>
      <c r="B6" s="119" t="s">
        <v>1862</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1862</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1862</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1862</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2.4">
      <c r="A27" s="126" t="str">
        <f ca="1">OFFSET(L!$C$1,MATCH("Instructions"&amp;ADDRESS(ROW(),COLUMN(),4),L!$A:$A,0)-1,SL,,)</f>
        <v>Some companies may require substantiation for a "No" answer that should be entered into the Comment Field.</v>
      </c>
      <c r="B27" s="119" t="s">
        <v>1862</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2">
      <c r="A47" s="130"/>
      <c r="B47" s="119"/>
    </row>
    <row r="48" spans="1:2" ht="32.4">
      <c r="A48" s="129" t="str">
        <f ca="1">OFFSET(L!$C$1,MATCH("Instructions"&amp;ADDRESS(ROW(),COLUMN(),4),L!$A:$A,0)-1,SL,,)</f>
        <v>Note:  Columns with (*) are mandatory fields</v>
      </c>
      <c r="B48" s="119" t="s">
        <v>1862</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4">
      <c r="A51" s="126" t="str">
        <f ca="1">OFFSET(L!$C$1,MATCH("Instructions"&amp;ADDRESS(ROW(),COLUMN(),4),L!$A:$A,0)-1,SL,,)</f>
        <v>2. Metal (*)   -   Use the pull down menu to select the metal for which you are entering smelter information.  This field is mandatory.</v>
      </c>
      <c r="B51" s="119" t="s">
        <v>1862</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8">
      <c r="A57" s="126" t="str">
        <f ca="1">OFFSET(L!$C$1,MATCH("Instructions"&amp;ADDRESS(ROW(),COLUMN(),4),L!$A:$A,0)-1,SL,,)</f>
        <v>8. Smelter Street -  Provide the street name on which the smelter is located. This field is optional.</v>
      </c>
      <c r="B57" s="119" t="s">
        <v>1861</v>
      </c>
    </row>
    <row r="58" spans="1:2" ht="64.8">
      <c r="A58" s="126" t="str">
        <f ca="1">OFFSET(L!$C$1,MATCH("Instructions"&amp;ADDRESS(ROW(),COLUMN(),4),L!$A:$A,0)-1,SL,,)</f>
        <v>9. Smelter City – Provide the city name of where the smelter is located. This field is optional.</v>
      </c>
      <c r="B58" s="119" t="s">
        <v>1861</v>
      </c>
    </row>
    <row r="59" spans="1:2" ht="32.4">
      <c r="A59" s="126" t="str">
        <f ca="1">OFFSET(L!$C$1,MATCH("Instructions"&amp;ADDRESS(ROW(),COLUMN(),4),L!$A:$A,0)-1,SL,,)</f>
        <v>10.. Smelter Location: State/Province, if applicable – Provide the state or province where the smelter is located. This field is optional.</v>
      </c>
      <c r="B59" s="119" t="s">
        <v>1862</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1">
      <c r="A73" s="126" t="str">
        <f ca="1">OFFSET(L!$C$1,MATCH("Instructions"&amp;ADDRESS(ROW(),COLUMN(),4),L!$A:$A,0)-1,SL,,)</f>
        <v xml:space="preserve">By accessing and using the List or any Tool, and in consideration thereof, the User agrees to the foregoing. </v>
      </c>
      <c r="B73" s="119" t="s">
        <v>1867</v>
      </c>
    </row>
    <row r="74" spans="1:2" ht="32.4">
      <c r="A74" s="126"/>
      <c r="B74" s="119" t="s">
        <v>723</v>
      </c>
    </row>
    <row r="75" spans="1:2" ht="16.2">
      <c r="A75" s="126" t="str">
        <f ca="1">OFFSET(L!$C$1,MATCH("General"&amp;"Cpy",L!$A:$A,0)-1,SL,,)</f>
        <v>© 2017 Conflict-Free Sourcing Initiative. All rights reserved.</v>
      </c>
      <c r="B75" s="120"/>
    </row>
    <row r="76" spans="1:2" ht="16.2">
      <c r="A76" s="127" t="s">
        <v>1526</v>
      </c>
      <c r="B76" s="120"/>
    </row>
    <row r="77" spans="1:2" ht="16.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265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7265625" style="118"/>
  </cols>
  <sheetData>
    <row r="1" spans="1:5" ht="13.2"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05" customHeight="1">
      <c r="A3" s="91"/>
      <c r="B3" s="78" t="str">
        <f ca="1">OFFSET(L!$C$1,MATCH("Definitions"&amp;ADDRESS(ROW(),COLUMN(),4),L!$A:$A,0)-1,SL,,)</f>
        <v>3TG</v>
      </c>
      <c r="C3" s="78" t="str">
        <f ca="1">OFFSET(L!$C$1,MATCH("Definitions"&amp;ADDRESS(ROW(),COLUMN(),4),L!$A:$A,0)-1,SL,,)</f>
        <v>Tantalum, tin, tungsten, gold</v>
      </c>
      <c r="D3" s="351"/>
      <c r="E3" s="133" t="s">
        <v>1870</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6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81">
      <c r="A12" s="91"/>
      <c r="B12" s="78" t="str">
        <f ca="1">OFFSET(L!$C$1,MATCH("Definitions"&amp;ADDRESS(ROW(),COLUMN(),4),L!$A:$A,0)-1,SL,,)</f>
        <v>DRC</v>
      </c>
      <c r="C12" s="78" t="str">
        <f ca="1">OFFSET(L!$C$1,MATCH("Definitions"&amp;ADDRESS(ROW(),COLUMN(),4),L!$A:$A,0)-1,SL,,)</f>
        <v>Democratic Republic of Congo</v>
      </c>
      <c r="D12" s="351"/>
      <c r="E12" s="133" t="s">
        <v>1872</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8.6">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8.6">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24">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6.2">
      <c r="A23" s="91"/>
      <c r="B23" s="78" t="str">
        <f ca="1">OFFSET(L!$C$1,MATCH("Definitions"&amp;ADDRESS(ROW(),COLUMN(),4),L!$A:$A,0)-1,SL,,)</f>
        <v>OECD</v>
      </c>
      <c r="C23" s="78" t="str">
        <f ca="1">OFFSET(L!$C$1,MATCH("Definitions"&amp;ADDRESS(ROW(),COLUMN(),4),L!$A:$A,0)-1,SL,,)</f>
        <v>Organisation for Economic Co-operation and Development</v>
      </c>
      <c r="D23" s="351"/>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8.6">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13.4">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6.2">
      <c r="A32" s="91"/>
      <c r="B32" s="350" t="str">
        <f ca="1">OFFSET(L!$C$1,MATCH("General"&amp;"Cpy",L!$A:$A,0)-1,SL,,)</f>
        <v>© 2017 Conflict-Free Sourcing Initiative. All rights reserved.</v>
      </c>
      <c r="C32" s="350"/>
      <c r="D32" s="351"/>
      <c r="E32" s="133"/>
    </row>
    <row r="33" spans="1:4" ht="13.2" thickBot="1">
      <c r="A33" s="92"/>
      <c r="B33" s="197"/>
      <c r="C33" s="197"/>
      <c r="D33" s="352"/>
    </row>
    <row r="34" spans="1:4"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70" zoomScaleNormal="70" workbookViewId="0">
      <selection activeCell="D8" sqref="D8:J8"/>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6.2">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90"/>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99"/>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49999999999997"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77"/>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05"/>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77"/>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77"/>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77"/>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05"/>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77"/>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08"/>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53"/>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53"/>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53"/>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53"/>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53"/>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53"/>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53"/>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53"/>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 (*)</v>
      </c>
      <c r="C71" s="69"/>
      <c r="D71" s="353"/>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265625" defaultRowHeight="12.6"/>
  <cols>
    <col min="1" max="1" width="13.6328125" style="305" customWidth="1"/>
    <col min="2" max="2" width="13.36328125" style="305" customWidth="1"/>
    <col min="3" max="3" width="40.453125" style="305" customWidth="1"/>
    <col min="4" max="4" width="30.6328125" style="305" customWidth="1"/>
    <col min="5" max="5" width="20.7265625" style="305" customWidth="1"/>
    <col min="6" max="7" width="13.7265625" style="305" customWidth="1"/>
    <col min="8" max="8" width="25.1796875" style="305" customWidth="1"/>
    <col min="9" max="9" width="24.26953125" style="305" customWidth="1"/>
    <col min="10" max="10" width="18.36328125" style="305" customWidth="1"/>
    <col min="11" max="11" width="27.36328125" style="305" customWidth="1"/>
    <col min="12" max="12" width="20.6328125" style="305" customWidth="1"/>
    <col min="13" max="13" width="35.1796875" style="305" customWidth="1"/>
    <col min="14" max="14" width="42.1796875" style="305" customWidth="1"/>
    <col min="15" max="15" width="32.1796875" style="305" customWidth="1"/>
    <col min="16" max="16" width="22.81640625" style="305" customWidth="1"/>
    <col min="17" max="17" width="43.453125" style="305" customWidth="1"/>
    <col min="18" max="18" width="35.81640625" style="305" hidden="1" customWidth="1"/>
    <col min="19" max="20" width="17.81640625" style="305" hidden="1" customWidth="1"/>
    <col min="21" max="21" width="8.7265625" style="187" hidden="1" customWidth="1"/>
    <col min="22" max="22" width="6.1796875" style="187" hidden="1" customWidth="1"/>
    <col min="23" max="23" width="8.6328125" style="187" hidden="1" customWidth="1"/>
    <col min="24" max="24" width="8.7265625" style="187" hidden="1" customWidth="1"/>
    <col min="25" max="26" width="4.36328125" style="187" hidden="1" customWidth="1"/>
    <col min="27" max="27" width="4.36328125" style="305" hidden="1" customWidth="1"/>
    <col min="28" max="28" width="7.7265625" style="305" hidden="1" customWidth="1"/>
    <col min="29" max="33" width="4.36328125" style="305" hidden="1" customWidth="1"/>
    <col min="34" max="34" width="14.453125" style="305" hidden="1" customWidth="1"/>
    <col min="35" max="39" width="8.7265625" style="305" hidden="1" customWidth="1"/>
    <col min="40" max="16384" width="8.7265625" style="30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2">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5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399999999999999">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399999999999999">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399999999999999">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399999999999999">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399999999999999">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399999999999999">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399999999999999">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399999999999999">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399999999999999">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399999999999999">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399999999999999">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399999999999999">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399999999999999">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399999999999999">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399999999999999">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399999999999999">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399999999999999">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399999999999999">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399999999999999">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399999999999999">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399999999999999">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399999999999999">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399999999999999">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399999999999999">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399999999999999">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399999999999999">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399999999999999">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399999999999999">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8"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2"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265625"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81640625" style="22" hidden="1" customWidth="1"/>
    <col min="11" max="11" width="9" style="22" hidden="1" customWidth="1"/>
    <col min="12" max="13" width="8.7265625" style="22" hidden="1" customWidth="1"/>
    <col min="14" max="18" width="8.7265625" style="22" customWidth="1"/>
    <col min="19" max="16384" width="8.7265625" style="22"/>
  </cols>
  <sheetData>
    <row r="1" spans="1:10" ht="32.4">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6.2">
      <c r="A2" s="81" t="s">
        <v>1357</v>
      </c>
      <c r="B2" s="82" t="str">
        <f>IF(F62=1,"Click here to return to Smelter List","")</f>
        <v>Click here to return to Smelter List</v>
      </c>
      <c r="C2" s="155" t="str">
        <f>IF(F61=1,"Click here to return to Product List","")</f>
        <v/>
      </c>
      <c r="D2" s="195">
        <f ca="1">IF(H67=0,"0",H67)</f>
        <v>50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1865</v>
      </c>
      <c r="F4" s="110">
        <v>1</v>
      </c>
      <c r="G4" s="85">
        <f t="shared" ref="G4:G9" si="1">IF(B4=0,1,0)</f>
        <v>1</v>
      </c>
      <c r="H4" s="86">
        <f>F4*G4</f>
        <v>1</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1865</v>
      </c>
      <c r="F5" s="110">
        <v>1</v>
      </c>
      <c r="G5" s="85">
        <f t="shared" si="1"/>
        <v>1</v>
      </c>
      <c r="H5" s="86">
        <f t="shared" ref="H5:H23" si="2">F5*G5</f>
        <v>1</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1865</v>
      </c>
      <c r="F7" s="154">
        <v>1</v>
      </c>
      <c r="G7" s="85">
        <f t="shared" si="1"/>
        <v>1</v>
      </c>
      <c r="H7" s="86">
        <f t="shared" si="2"/>
        <v>1</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1865</v>
      </c>
      <c r="F8" s="154">
        <v>1</v>
      </c>
      <c r="G8" s="85">
        <f>IF(ISNUMBER(SEARCH("@",B8)),0,1)</f>
        <v>1</v>
      </c>
      <c r="H8" s="86">
        <f t="shared" si="2"/>
        <v>1</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1865</v>
      </c>
      <c r="F9" s="154">
        <v>1</v>
      </c>
      <c r="G9" s="85">
        <f t="shared" si="1"/>
        <v>1</v>
      </c>
      <c r="H9" s="86">
        <f t="shared" si="2"/>
        <v>1</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1865</v>
      </c>
      <c r="F10" s="110">
        <v>1</v>
      </c>
      <c r="G10" s="85">
        <f t="shared" ref="G10:G23" si="4">IF(B10=0,1,0)</f>
        <v>1</v>
      </c>
      <c r="H10" s="86">
        <f t="shared" si="2"/>
        <v>1</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1865</v>
      </c>
      <c r="F11" s="110">
        <v>1</v>
      </c>
      <c r="G11" s="85">
        <f>IF(ISNUMBER(SEARCH("@",B11)),0,1)</f>
        <v>1</v>
      </c>
      <c r="H11" s="86">
        <f t="shared" si="2"/>
        <v>1</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1865</v>
      </c>
      <c r="F12" s="110">
        <v>1</v>
      </c>
      <c r="G12" s="85">
        <f>IF(B12=0,1,0)</f>
        <v>1</v>
      </c>
      <c r="H12" s="86">
        <f>F12*G12</f>
        <v>1</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1865</v>
      </c>
      <c r="F13" s="110">
        <v>1</v>
      </c>
      <c r="G13" s="85">
        <f t="shared" si="4"/>
        <v>1</v>
      </c>
      <c r="H13" s="86">
        <f t="shared" si="2"/>
        <v>1</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1242</v>
      </c>
      <c r="F14" s="110"/>
      <c r="G14" s="24"/>
      <c r="H14" s="87">
        <f t="shared" si="2"/>
        <v>0</v>
      </c>
    </row>
    <row r="15" spans="1:10" ht="26.4">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1238</v>
      </c>
      <c r="F15" s="110">
        <v>1</v>
      </c>
      <c r="G15" s="85">
        <f t="shared" si="4"/>
        <v>1</v>
      </c>
      <c r="H15" s="86">
        <f t="shared" si="2"/>
        <v>1</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1239</v>
      </c>
      <c r="F16" s="110">
        <v>1</v>
      </c>
      <c r="G16" s="85">
        <f t="shared" si="4"/>
        <v>1</v>
      </c>
      <c r="H16" s="86">
        <f t="shared" si="2"/>
        <v>1</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1239</v>
      </c>
      <c r="F17" s="110">
        <v>1</v>
      </c>
      <c r="G17" s="85">
        <f t="shared" si="4"/>
        <v>1</v>
      </c>
      <c r="H17" s="86">
        <f t="shared" si="2"/>
        <v>1</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1239</v>
      </c>
      <c r="F18" s="110">
        <v>1</v>
      </c>
      <c r="G18" s="85">
        <f t="shared" si="4"/>
        <v>1</v>
      </c>
      <c r="H18" s="86">
        <f t="shared" si="2"/>
        <v>1</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1240</v>
      </c>
      <c r="F19" s="110"/>
      <c r="G19" s="24"/>
      <c r="H19" s="24"/>
      <c r="J19" s="192"/>
    </row>
    <row r="20" spans="1:10" ht="39">
      <c r="A20" s="107" t="str">
        <f ca="1">Declaration!B32</f>
        <v>Tantalum  (*)</v>
      </c>
      <c r="B20" s="106">
        <f>Declaration!D32</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1239</v>
      </c>
      <c r="F20" s="111">
        <f>IF(B$15="No",0,1)</f>
        <v>1</v>
      </c>
      <c r="G20" s="85">
        <f t="shared" si="4"/>
        <v>1</v>
      </c>
      <c r="H20" s="86">
        <f t="shared" si="2"/>
        <v>1</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Declaration!D33</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1239</v>
      </c>
      <c r="F21" s="111">
        <f>IF(B$16="No",0,1)</f>
        <v>1</v>
      </c>
      <c r="G21" s="85">
        <f t="shared" si="4"/>
        <v>1</v>
      </c>
      <c r="H21" s="86">
        <f t="shared" si="2"/>
        <v>1</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Declaration!D34</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1239</v>
      </c>
      <c r="F22" s="111">
        <f>IF(B$17="No",0,1)</f>
        <v>1</v>
      </c>
      <c r="G22" s="85">
        <f t="shared" si="4"/>
        <v>1</v>
      </c>
      <c r="H22" s="86">
        <f t="shared" si="2"/>
        <v>1</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Declaration!D35</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1239</v>
      </c>
      <c r="F23" s="111">
        <f>IF(B$18="No",0,1)</f>
        <v>1</v>
      </c>
      <c r="G23" s="85">
        <f t="shared" si="4"/>
        <v>1</v>
      </c>
      <c r="H23" s="86">
        <f t="shared" si="2"/>
        <v>1</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f>Declaration!D38</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1239</v>
      </c>
      <c r="F25" s="111">
        <f>IF(OR(B15="No",B20="No"),0,1)</f>
        <v>1</v>
      </c>
      <c r="G25" s="85">
        <f t="shared" ref="G25:G60" si="5">IF(B25=0,1,0)</f>
        <v>1</v>
      </c>
      <c r="H25" s="86">
        <f t="shared" ref="H25:H65" si="6">F25*G25</f>
        <v>1</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Declaration!D39</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1239</v>
      </c>
      <c r="F26" s="111">
        <f>IF(OR(B16="No",B21="No"),0,1)</f>
        <v>1</v>
      </c>
      <c r="G26" s="85">
        <f t="shared" si="5"/>
        <v>1</v>
      </c>
      <c r="H26" s="86">
        <f t="shared" si="6"/>
        <v>1</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Declaration!D40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1239</v>
      </c>
      <c r="F27" s="111">
        <f>IF(OR(B17="No",B22="No"),0,1)</f>
        <v>1</v>
      </c>
      <c r="G27" s="85">
        <f t="shared" si="5"/>
        <v>1</v>
      </c>
      <c r="H27" s="86">
        <f t="shared" si="6"/>
        <v>1</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f>Declaration!D41</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1239</v>
      </c>
      <c r="F28" s="111">
        <f>IF(OR(B18="No",B23="No"),0,1)</f>
        <v>1</v>
      </c>
      <c r="G28" s="85">
        <f t="shared" si="5"/>
        <v>1</v>
      </c>
      <c r="H28" s="86">
        <f t="shared" si="6"/>
        <v>1</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f>Declaration!D44</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1865</v>
      </c>
      <c r="F30" s="111">
        <f>F25</f>
        <v>1</v>
      </c>
      <c r="G30" s="85">
        <f>IF(B30=0,1,0)</f>
        <v>1</v>
      </c>
      <c r="H30" s="86">
        <f>F30*G30</f>
        <v>1</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Declaration!D45</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1865</v>
      </c>
      <c r="F31" s="111">
        <f>F26</f>
        <v>1</v>
      </c>
      <c r="G31" s="85">
        <f>IF(B31=0,1,0)</f>
        <v>1</v>
      </c>
      <c r="H31" s="86">
        <f>F31*G31</f>
        <v>1</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Declaration!D46</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1865</v>
      </c>
      <c r="F32" s="111">
        <f>F27</f>
        <v>1</v>
      </c>
      <c r="G32" s="85">
        <f>IF(B32=0,1,0)</f>
        <v>1</v>
      </c>
      <c r="H32" s="86">
        <f>F32*G32</f>
        <v>1</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f>Declaration!D47</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1865</v>
      </c>
      <c r="F33" s="111">
        <f>F28</f>
        <v>1</v>
      </c>
      <c r="G33" s="85">
        <f>IF(B33=0,1,0)</f>
        <v>1</v>
      </c>
      <c r="H33" s="86">
        <f>F33*G33</f>
        <v>1</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1239</v>
      </c>
      <c r="F34" s="110"/>
      <c r="G34" s="24"/>
      <c r="H34" s="24"/>
    </row>
    <row r="35" spans="1:10" ht="26.4">
      <c r="A35" s="107" t="str">
        <f ca="1">Declaration!B50</f>
        <v>Tantalum  (*)</v>
      </c>
      <c r="B35" s="320">
        <f>Declaration!D50</f>
        <v>0</v>
      </c>
      <c r="C35" s="106" t="str">
        <f t="shared" ca="1" si="3"/>
        <v>Provide % of completeness of supplier's smelter information on Declaration tab cell D50</v>
      </c>
      <c r="D35" s="112" t="str">
        <f>IF(H35=1,"Click here to answer question 5 for Tantalum","")</f>
        <v>Click here to answer question 5 for Tantalum</v>
      </c>
      <c r="E35" s="88" t="s">
        <v>1238</v>
      </c>
      <c r="F35" s="111">
        <f>F25</f>
        <v>1</v>
      </c>
      <c r="G35" s="85">
        <f t="shared" si="5"/>
        <v>1</v>
      </c>
      <c r="H35" s="86">
        <f t="shared" si="6"/>
        <v>1</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320">
        <f>Declaration!D51</f>
        <v>0</v>
      </c>
      <c r="C36" s="106" t="str">
        <f t="shared" ca="1" si="3"/>
        <v>Provide % of completeness of supplier's smelter information on Declaration tab cell D51</v>
      </c>
      <c r="D36" s="112" t="str">
        <f>IF(H36=1,"Click here to answer question 5 for Tin","")</f>
        <v>Click here to answer question 5 for Tin</v>
      </c>
      <c r="E36" s="88" t="s">
        <v>1238</v>
      </c>
      <c r="F36" s="111">
        <f>F26</f>
        <v>1</v>
      </c>
      <c r="G36" s="85">
        <f t="shared" si="5"/>
        <v>1</v>
      </c>
      <c r="H36" s="86">
        <f t="shared" si="6"/>
        <v>1</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320">
        <f>Declaration!D52</f>
        <v>0</v>
      </c>
      <c r="C37" s="106" t="str">
        <f t="shared" ca="1" si="3"/>
        <v>Provide % of completeness of supplier's smelter information on Declaration tab cell D52</v>
      </c>
      <c r="D37" s="112" t="str">
        <f>IF(H37=1,"Click here to answer question 5 for Gold","")</f>
        <v>Click here to answer question 5 for Gold</v>
      </c>
      <c r="E37" s="88" t="s">
        <v>1238</v>
      </c>
      <c r="F37" s="111">
        <f>F27</f>
        <v>1</v>
      </c>
      <c r="G37" s="85">
        <f t="shared" si="5"/>
        <v>1</v>
      </c>
      <c r="H37" s="86">
        <f t="shared" si="6"/>
        <v>1</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320">
        <f>Declaration!D53</f>
        <v>0</v>
      </c>
      <c r="C38" s="106" t="str">
        <f t="shared" ca="1" si="3"/>
        <v>Provide % of completeness of supplier's smelter information on Declaration tab cell D53</v>
      </c>
      <c r="D38" s="112" t="str">
        <f>IF(H38=1,"Click here to answer question 5 for Tungsten","")</f>
        <v>Click here to answer question 5 for Tungsten</v>
      </c>
      <c r="E38" s="88" t="s">
        <v>1238</v>
      </c>
      <c r="F38" s="111">
        <f>F28</f>
        <v>1</v>
      </c>
      <c r="G38" s="85">
        <f t="shared" si="5"/>
        <v>1</v>
      </c>
      <c r="H38" s="86">
        <f t="shared" si="6"/>
        <v>1</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1240</v>
      </c>
      <c r="F39" s="110"/>
      <c r="G39" s="24"/>
      <c r="H39" s="24"/>
    </row>
    <row r="40" spans="1:10" ht="51.6">
      <c r="A40" s="107" t="str">
        <f ca="1">Declaration!B56</f>
        <v>Tantalum  (*)</v>
      </c>
      <c r="B40" s="106">
        <f>Declaration!D56</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1861</v>
      </c>
      <c r="F40" s="111">
        <f>F25</f>
        <v>1</v>
      </c>
      <c r="G40" s="85">
        <f t="shared" si="5"/>
        <v>1</v>
      </c>
      <c r="H40" s="86">
        <f t="shared" si="6"/>
        <v>1</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f>Declaration!D57</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1861</v>
      </c>
      <c r="F41" s="111">
        <f>F26</f>
        <v>1</v>
      </c>
      <c r="G41" s="85">
        <f t="shared" si="5"/>
        <v>1</v>
      </c>
      <c r="H41" s="86">
        <f t="shared" si="6"/>
        <v>1</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f>Declaration!D58</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1861</v>
      </c>
      <c r="F42" s="111">
        <f>F27</f>
        <v>1</v>
      </c>
      <c r="G42" s="85">
        <f t="shared" si="5"/>
        <v>1</v>
      </c>
      <c r="H42" s="86">
        <f t="shared" si="6"/>
        <v>1</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f>Declaration!D59</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1861</v>
      </c>
      <c r="F43" s="111">
        <f>F28</f>
        <v>1</v>
      </c>
      <c r="G43" s="85">
        <f t="shared" si="5"/>
        <v>1</v>
      </c>
      <c r="H43" s="86">
        <f t="shared" si="6"/>
        <v>1</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f>Declaration!D62</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1239</v>
      </c>
      <c r="F45" s="111">
        <f>F25</f>
        <v>1</v>
      </c>
      <c r="G45" s="85">
        <f t="shared" si="5"/>
        <v>1</v>
      </c>
      <c r="H45" s="86">
        <f t="shared" si="6"/>
        <v>1</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Declaration!D63</f>
        <v>0</v>
      </c>
      <c r="C46" s="106" t="str">
        <f t="shared" ca="1" si="3"/>
        <v>Declare if all applicable Tin smelter information has been provided on Declaration tab cell D63</v>
      </c>
      <c r="D46" s="115" t="str">
        <f>IF(H46=1,"Click here to answer question 7 for Tin","")</f>
        <v>Click here to answer question 7 for Tin</v>
      </c>
      <c r="E46" s="88" t="s">
        <v>1239</v>
      </c>
      <c r="F46" s="111">
        <f>F26</f>
        <v>1</v>
      </c>
      <c r="G46" s="85">
        <f t="shared" si="5"/>
        <v>1</v>
      </c>
      <c r="H46" s="86">
        <f t="shared" si="6"/>
        <v>1</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Declaration!D64</f>
        <v>0</v>
      </c>
      <c r="C47" s="106" t="str">
        <f t="shared" ca="1" si="3"/>
        <v>Declare if all applicable Gold smelter information has been provided on Declaration tab cell D64</v>
      </c>
      <c r="D47" s="115" t="str">
        <f>IF(H47=1,"Click here to answer question 7 for Gold","")</f>
        <v>Click here to answer question 7 for Gold</v>
      </c>
      <c r="E47" s="88" t="s">
        <v>1239</v>
      </c>
      <c r="F47" s="111">
        <f>F27</f>
        <v>1</v>
      </c>
      <c r="G47" s="85">
        <f t="shared" si="5"/>
        <v>1</v>
      </c>
      <c r="H47" s="86">
        <f t="shared" si="6"/>
        <v>1</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Declaration!D65</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1239</v>
      </c>
      <c r="F48" s="111">
        <f>F28</f>
        <v>1</v>
      </c>
      <c r="G48" s="85">
        <f t="shared" si="5"/>
        <v>1</v>
      </c>
      <c r="H48" s="86">
        <f t="shared" si="6"/>
        <v>1</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1865</v>
      </c>
      <c r="F50" s="111">
        <f>IF(SUM(F$25:F$28)=0,0,1)</f>
        <v>1</v>
      </c>
      <c r="G50" s="85">
        <f t="shared" si="5"/>
        <v>1</v>
      </c>
      <c r="H50" s="86">
        <f t="shared" si="6"/>
        <v>1</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1865</v>
      </c>
      <c r="F51" s="111">
        <f t="shared" ref="F51:F60" si="7">F$50</f>
        <v>1</v>
      </c>
      <c r="G51" s="85">
        <f t="shared" si="5"/>
        <v>1</v>
      </c>
      <c r="H51" s="86">
        <f t="shared" si="6"/>
        <v>1</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1865</v>
      </c>
      <c r="F53" s="111">
        <f t="shared" si="7"/>
        <v>1</v>
      </c>
      <c r="G53" s="85">
        <f t="shared" si="5"/>
        <v>1</v>
      </c>
      <c r="H53" s="86">
        <f t="shared" si="6"/>
        <v>1</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f>Declaration!D75</f>
        <v>0</v>
      </c>
      <c r="C54" s="106" t="str">
        <f t="shared" ca="1" si="3"/>
        <v>Answer if you require your direct suppliers to source from smelters validated as DRC conflict-free using the Conflict-Free Sourcing Inititiave compliant smelter list on Declaration tab cell D75</v>
      </c>
      <c r="D54" s="112" t="str">
        <f>IF(H54=1,"Click here to answer question (D)","")</f>
        <v>Click here to answer question (D)</v>
      </c>
      <c r="E54" s="88" t="s">
        <v>1865</v>
      </c>
      <c r="F54" s="111">
        <f t="shared" si="7"/>
        <v>1</v>
      </c>
      <c r="G54" s="85">
        <f t="shared" si="5"/>
        <v>1</v>
      </c>
      <c r="H54" s="86">
        <f t="shared" si="6"/>
        <v>1</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1865</v>
      </c>
      <c r="F55" s="111">
        <f t="shared" si="7"/>
        <v>1</v>
      </c>
      <c r="G55" s="85">
        <f t="shared" si="5"/>
        <v>1</v>
      </c>
      <c r="H55" s="86">
        <f t="shared" si="6"/>
        <v>1</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1865</v>
      </c>
      <c r="F56" s="111">
        <f t="shared" si="7"/>
        <v>1</v>
      </c>
      <c r="G56" s="85">
        <f t="shared" si="5"/>
        <v>1</v>
      </c>
      <c r="H56" s="86">
        <f t="shared" si="6"/>
        <v>1</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1865</v>
      </c>
      <c r="F58" s="111">
        <f t="shared" si="7"/>
        <v>1</v>
      </c>
      <c r="G58" s="85">
        <f t="shared" si="5"/>
        <v>1</v>
      </c>
      <c r="H58" s="86">
        <f t="shared" si="6"/>
        <v>1</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1865</v>
      </c>
      <c r="F59" s="111">
        <f t="shared" si="7"/>
        <v>1</v>
      </c>
      <c r="G59" s="85">
        <f t="shared" si="5"/>
        <v>1</v>
      </c>
      <c r="H59" s="86">
        <f t="shared" si="6"/>
        <v>1</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1865</v>
      </c>
      <c r="F60" s="111">
        <f t="shared" si="7"/>
        <v>1</v>
      </c>
      <c r="G60" s="85">
        <f t="shared" si="5"/>
        <v>1</v>
      </c>
      <c r="H60" s="86">
        <f t="shared" si="6"/>
        <v>1</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Please answer Question 1 / Question 2 on Declaration tab</v>
      </c>
      <c r="D62" s="112" t="str">
        <f>IF(H62=0,"","Click here to provide smelter information")</f>
        <v>Click here to provide smelter information</v>
      </c>
      <c r="E62" s="88" t="s">
        <v>1865</v>
      </c>
      <c r="F62" s="111">
        <f>F25</f>
        <v>1</v>
      </c>
      <c r="G62" s="85">
        <f>IF(AND(COUNTIF(SmelterIdetifiedForMetal,"Tantalum")&gt;0,COUNTIF('Smelter List'!AB$5:AB$2504,"Tantalum?*")&gt;0),0,1)</f>
        <v>1</v>
      </c>
      <c r="H62" s="86">
        <f t="shared" si="6"/>
        <v>1</v>
      </c>
      <c r="I62" s="191" t="str">
        <f ca="1">OFFSET(L!$C$1,MATCH("Checker"&amp;"Comp",L!$A:$A,0)-1,SL,,)</f>
        <v>Complete</v>
      </c>
      <c r="J62" s="22" t="str">
        <f ca="1">OFFSET(L!$C$1,MATCH("Checker"&amp;ADDRESS(ROW(),COLUMN(),4),L!$A:$A,0)-1,SL,,)</f>
        <v>Provide list of tantalum smelters contributing material to supply chain on Smelter List tab</v>
      </c>
      <c r="K62" s="198">
        <f>IF(H15+H20&gt;0,1,0)</f>
        <v>1</v>
      </c>
      <c r="L62" s="22" t="str">
        <f ca="1">OFFSET(L!$C$1,MATCH("Checker"&amp;ADDRESS(ROW(),COLUMN(),4),L!$A:$A,0)-1,SL,,)</f>
        <v>Please answer Question 1 / Question 2 on Declaration tab</v>
      </c>
    </row>
    <row r="63" spans="1:12" ht="39">
      <c r="A63" s="106" t="s">
        <v>2651</v>
      </c>
      <c r="B63" s="106"/>
      <c r="C63" s="106" t="str">
        <f ca="1">IF(K63=1,L63,IF(B16="No","Not Required",IF(G63=0,I63,J63)))</f>
        <v>Please answer Question 1 / Question 2 on Declaration tab</v>
      </c>
      <c r="D63" s="112" t="str">
        <f>IF(H63=0,"","Click here to provide smelter information")</f>
        <v>Click here to provide smelter information</v>
      </c>
      <c r="E63" s="88" t="s">
        <v>1239</v>
      </c>
      <c r="F63" s="111">
        <f>F26</f>
        <v>1</v>
      </c>
      <c r="G63" s="85">
        <f>IF(AND(COUNTIF(SmelterIdetifiedForMetal,"Tin")&gt;0,COUNTIF('Smelter List'!AB$5:AB$2504,"Tin?*")&gt;0),0,1)</f>
        <v>1</v>
      </c>
      <c r="H63" s="86">
        <f t="shared" si="6"/>
        <v>1</v>
      </c>
      <c r="I63" s="191" t="str">
        <f ca="1">OFFSET(L!$C$1,MATCH("Checker"&amp;"Comp",L!$A:$A,0)-1,SL,,)</f>
        <v>Complete</v>
      </c>
      <c r="J63" s="22" t="str">
        <f ca="1">OFFSET(L!$C$1,MATCH("Checker"&amp;ADDRESS(ROW(),COLUMN(),4),L!$A:$A,0)-1,SL,,)</f>
        <v>Provide list of tin smelters contributing material to supply chain on Smelter List tab</v>
      </c>
      <c r="K63" s="198">
        <f>IF(H16+H21&gt;0,1,0)</f>
        <v>1</v>
      </c>
      <c r="L63" s="22" t="str">
        <f ca="1">OFFSET(L!$C$1,MATCH("Checker"&amp;ADDRESS(ROW(),COLUMN(),4),L!$A:$A,0)-1,SL,,)</f>
        <v>Please answer Question 1 / Question 2 on Declaration tab</v>
      </c>
    </row>
    <row r="64" spans="1:12" ht="39">
      <c r="A64" s="106" t="s">
        <v>2652</v>
      </c>
      <c r="B64" s="106"/>
      <c r="C64" s="106" t="str">
        <f ca="1">IF(K64=1,L64,IF(B17="No","Not Required",IF(G64=0,I64,J64)))</f>
        <v>Please answer Question 1 / Question 2 on Declaration tab</v>
      </c>
      <c r="D64" s="112" t="str">
        <f>IF(H64=0,"","Click here to provide smelter information")</f>
        <v>Click here to provide smelter information</v>
      </c>
      <c r="E64" s="88" t="s">
        <v>1239</v>
      </c>
      <c r="F64" s="111">
        <f>F27</f>
        <v>1</v>
      </c>
      <c r="G64" s="85">
        <f>IF(AND(COUNTIF(SmelterIdetifiedForMetal,"Gold")&gt;0,COUNTIF('Smelter List'!AB$5:AB$2504,"Gold?*")&gt;0),0,1)</f>
        <v>1</v>
      </c>
      <c r="H64" s="86">
        <f t="shared" si="6"/>
        <v>1</v>
      </c>
      <c r="I64" s="191" t="str">
        <f ca="1">OFFSET(L!$C$1,MATCH("Checker"&amp;"Comp",L!$A:$A,0)-1,SL,,)</f>
        <v>Complete</v>
      </c>
      <c r="J64" s="22" t="str">
        <f ca="1">OFFSET(L!$C$1,MATCH("Checker"&amp;ADDRESS(ROW(),COLUMN(),4),L!$A:$A,0)-1,SL,,)</f>
        <v>Provide list of gold smelters contributing material to supply chain on Smelter List tab</v>
      </c>
      <c r="K64" s="198">
        <f>IF(H17+H22&gt;0,1,0)</f>
        <v>1</v>
      </c>
      <c r="L64" s="22" t="str">
        <f ca="1">OFFSET(L!$C$1,MATCH("Checker"&amp;ADDRESS(ROW(),COLUMN(),4),L!$A:$A,0)-1,SL,,)</f>
        <v>Please answer Question 1 / Question 2 on Declaration tab</v>
      </c>
    </row>
    <row r="65" spans="1:12" ht="39">
      <c r="A65" s="106" t="s">
        <v>2653</v>
      </c>
      <c r="B65" s="106"/>
      <c r="C65" s="106" t="str">
        <f ca="1">IF(K65=1,L65,IF(B18="No","Not Required",IF(G65=0,I65,J65)))</f>
        <v>Please answer Question 1 / Question 2 on Declaration tab</v>
      </c>
      <c r="D65" s="112" t="str">
        <f>IF(H65=0,"","Click here to provide smelter information")</f>
        <v>Click here to provide smelter information</v>
      </c>
      <c r="E65" s="88" t="s">
        <v>1239</v>
      </c>
      <c r="F65" s="111">
        <f>F28</f>
        <v>1</v>
      </c>
      <c r="G65" s="85">
        <f>IF(AND(COUNTIF(SmelterIdetifiedForMetal,"Tungsten")&gt;0,COUNTIF('Smelter List'!AB$5:AB$2504,"Tungsten?*")&gt;0),0,1)</f>
        <v>1</v>
      </c>
      <c r="H65" s="86">
        <f t="shared" si="6"/>
        <v>1</v>
      </c>
      <c r="I65" s="191" t="str">
        <f ca="1">OFFSET(L!$C$1,MATCH("Checker"&amp;"Comp",L!$A:$A,0)-1,SL,,)</f>
        <v>Complete</v>
      </c>
      <c r="J65" s="22" t="str">
        <f ca="1">OFFSET(L!$C$1,MATCH("Checker"&amp;ADDRESS(ROW(),COLUMN(),4),L!$A:$A,0)-1,SL,,)</f>
        <v>Provide list of tungsten smelters contributing material to supply chain on Smelter List tab</v>
      </c>
      <c r="K65" s="198">
        <f>IF(H18+H23&gt;0,1,0)</f>
        <v>1</v>
      </c>
      <c r="L65" s="22" t="str">
        <f ca="1">OFFSET(L!$C$1,MATCH("Checker"&amp;ADDRESS(ROW(),COLUMN(),4),L!$A:$A,0)-1,SL,,)</f>
        <v>Please answer Question 1 / Question 2 on Declaration tab</v>
      </c>
    </row>
    <row r="66" spans="1:12" ht="25.2">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50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265625" defaultRowHeight="12.6"/>
  <cols>
    <col min="1" max="1" width="3.1796875" style="121" customWidth="1"/>
    <col min="2" max="2" width="39.81640625" style="122" customWidth="1"/>
    <col min="3" max="3" width="39.8164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18" t="str">
        <f ca="1">OFFSET(L!$C$1,MATCH("Product List"&amp;ADDRESS(ROW(),COLUMN(),4),L!$A:$A,0)-1,SL,,)</f>
        <v>Completion required only if reporting level "Product (or List of Products)" selected on the 'Declaration' worksheet.</v>
      </c>
      <c r="B1" s="419"/>
      <c r="C1" s="419"/>
      <c r="D1" s="419"/>
      <c r="E1" s="150"/>
    </row>
    <row r="2" spans="1:6" ht="13.2">
      <c r="A2" s="29"/>
      <c r="B2" s="152"/>
      <c r="C2" s="152"/>
      <c r="D2"/>
      <c r="E2" s="30"/>
    </row>
    <row r="3" spans="1:6" ht="13.2">
      <c r="A3" s="29"/>
      <c r="B3" s="152"/>
      <c r="C3" s="152"/>
      <c r="D3" s="152"/>
      <c r="E3" s="30"/>
    </row>
    <row r="4" spans="1:6" ht="15.75" customHeight="1">
      <c r="A4" s="29"/>
      <c r="B4" s="417" t="s">
        <v>1357</v>
      </c>
      <c r="C4" s="417"/>
      <c r="D4" s="41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20" t="str">
        <f ca="1">OFFSET(L!$C$1,MATCH("General"&amp;"Cpy",L!$A:$A,0)-1,SL,,)</f>
        <v>© 2017 Conflict-Free Sourcing Initiative. All rights reserved.</v>
      </c>
      <c r="C1001" s="420"/>
      <c r="D1001" s="420"/>
      <c r="E1001" s="31"/>
    </row>
    <row r="1002" spans="1:6" ht="13.2"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265625" defaultRowHeight="12.6"/>
  <cols>
    <col min="1" max="1" width="9.26953125" style="276" bestFit="1" customWidth="1"/>
    <col min="2" max="2" width="42.81640625" style="276" customWidth="1"/>
    <col min="3" max="3" width="63.7265625" style="276" customWidth="1"/>
    <col min="4" max="4" width="25.453125" style="276" customWidth="1"/>
    <col min="5" max="5" width="12.6328125" style="276" customWidth="1"/>
    <col min="6" max="6" width="12.6328125" style="277" customWidth="1"/>
    <col min="7" max="7" width="15.36328125" style="276" customWidth="1"/>
    <col min="8" max="8" width="23.81640625" style="276" customWidth="1"/>
    <col min="9" max="9" width="28.26953125" style="276" customWidth="1"/>
    <col min="10" max="10" width="38.6328125" style="276" hidden="1" customWidth="1"/>
    <col min="11" max="11" width="24.26953125" style="276" hidden="1" customWidth="1"/>
    <col min="12" max="12" width="17.453125" style="276" customWidth="1"/>
    <col min="13" max="13" width="16.26953125" style="276" customWidth="1"/>
    <col min="14" max="16384" width="8.726562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0.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265625" defaultRowHeight="13.8"/>
  <cols>
    <col min="1" max="1" width="14.6328125" style="178" customWidth="1"/>
    <col min="2" max="2" width="14" style="178" customWidth="1"/>
    <col min="3" max="3" width="6.26953125" style="178" customWidth="1"/>
    <col min="4" max="4" width="50.81640625" style="178" customWidth="1"/>
    <col min="5" max="5" width="44.81640625" style="178" customWidth="1"/>
    <col min="6" max="11" width="40" style="178" customWidth="1"/>
    <col min="12" max="12" width="40" style="227" customWidth="1"/>
    <col min="13" max="13" width="40" style="45" customWidth="1"/>
    <col min="14" max="16384" width="8.72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6.6">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3.60000000000002">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5.2">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6">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5.2">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5.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3.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9">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2.8">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1.4">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6.6">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1.4">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6.6">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1.4">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5.2">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5.2">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8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4">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5.2">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4.60000000000002">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9.2">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9.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9.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1.4">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2">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7.3999999999999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00.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5.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9.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5.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30.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5.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0.8">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8">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6">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0.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6.6">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9">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2.8">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6.6">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0.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38">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6.6">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10.4">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7">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34.6">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9.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5.2">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34.6">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5.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0.2">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7">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79.4">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0.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4.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5.2">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6">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6">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6">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4">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6">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4">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6">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6">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6">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6">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6">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4">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4">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4">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4">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6.6">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77.2">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4.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1.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0.8">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1.8000000000000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3.2">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2.8">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8">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1.4">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1.4">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4.2">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9.4">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8">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31.2">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9.8">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6">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2.8">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3.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6">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8.6">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0.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8.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0.8">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6">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6">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5.2">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6">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2.8">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2">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2">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2">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1.4">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6">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1.4">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6">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6">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6">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6">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6">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1.4">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0.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0.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2">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7.799999999999997">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0.4">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6">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9">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1.4">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9">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7.799999999999997">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5.2">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6">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4">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4">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4">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4">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4">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8">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6">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6">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6">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6">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6">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6">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6">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6">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6">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6">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6">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6">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4">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2">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6">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1.4">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5.2">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5.2">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1.4">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6">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5.2">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6">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1.4">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1.4">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6">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1.4">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7.6">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1.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5.2">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1.4">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1.4">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1.4">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1.4">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1.4">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1.4">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5.2">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5.2">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5.2">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5.2">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2.8">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2.8">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2.8">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2.8">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9">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9">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9">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69">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5.2">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5.2">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5.2">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5.2">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9">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9">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9">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9">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5.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5.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5.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5.2">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9">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2.8">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9">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5.2">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6.6">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5.2">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5.2">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5.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5.2">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5.2">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5.2">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5.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5.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5.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5.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7.6">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7.6">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7.6">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7.6">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5.2">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2">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6">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2.8">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6">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6">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9">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6">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1.4">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0.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Drohmann, Klaus (iPoint-systems gmbh)</cp:lastModifiedBy>
  <cp:lastPrinted>2015-04-21T20:47:43Z</cp:lastPrinted>
  <dcterms:created xsi:type="dcterms:W3CDTF">2010-06-21T21:00:23Z</dcterms:created>
  <dcterms:modified xsi:type="dcterms:W3CDTF">2017-12-11T08:30:04Z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